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definedNames>
    <definedName name="_xlnm.Print_Area" localSheetId="1">'balance sheet'!$A$1:$E$58</definedName>
    <definedName name="_xlnm.Print_Area" localSheetId="3">'cashflow'!$A$1:$G$69</definedName>
    <definedName name="_xlnm.Print_Area" localSheetId="2">'equity'!$A$1:$F$55</definedName>
    <definedName name="_xlnm.Print_Area" localSheetId="0">'income statement'!$A$1:$I$69</definedName>
  </definedNames>
  <calcPr fullCalcOnLoad="1"/>
</workbook>
</file>

<file path=xl/sharedStrings.xml><?xml version="1.0" encoding="utf-8"?>
<sst xmlns="http://schemas.openxmlformats.org/spreadsheetml/2006/main" count="177" uniqueCount="128">
  <si>
    <t>CONDENSED CONSOLIDATED INCOME STATEMENT</t>
  </si>
  <si>
    <t>Quarter</t>
  </si>
  <si>
    <t>RM'000</t>
  </si>
  <si>
    <t>Revenue</t>
  </si>
  <si>
    <t>Operating expenses</t>
  </si>
  <si>
    <t>Other operating income</t>
  </si>
  <si>
    <t>Profit/(Loss) from operations</t>
  </si>
  <si>
    <t>Profit/(Loss) before taxation</t>
  </si>
  <si>
    <t>Taxation</t>
  </si>
  <si>
    <t xml:space="preserve">  - Basic</t>
  </si>
  <si>
    <t xml:space="preserve">  - Diluted</t>
  </si>
  <si>
    <t>CONDENSED CONSOLIDATED BALANCE SHEET</t>
  </si>
  <si>
    <t>Property, plant and equipment</t>
  </si>
  <si>
    <t>Goodwill on consolidation</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</si>
  <si>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</si>
  <si>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</si>
  <si>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</si>
  <si>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</si>
  <si>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</si>
  <si>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</si>
  <si>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</si>
  <si>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</si>
  <si>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</si>
  <si>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</si>
  <si>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</si>
  <si>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 xml:space="preserve">Depreciation </t>
  </si>
  <si>
    <t>Interest expense</t>
  </si>
  <si>
    <t>Changes in working capital:-</t>
  </si>
  <si>
    <t>Net change in current assets</t>
  </si>
  <si>
    <t>Net change in current liabilities</t>
  </si>
  <si>
    <t>Taxes paid</t>
  </si>
  <si>
    <t>Interest received</t>
  </si>
  <si>
    <t>Interest paid</t>
  </si>
  <si>
    <t xml:space="preserve">(The Condensed Consolidated Cash Flow Statement should be read in conjunction with the </t>
  </si>
  <si>
    <t xml:space="preserve">        INDIVIDUAL QUARTER</t>
  </si>
  <si>
    <t xml:space="preserve">        CUMULATIVE QUARTER</t>
  </si>
  <si>
    <t>Land and development expenditure</t>
  </si>
  <si>
    <t>Net tangible asset per share (RM)</t>
  </si>
  <si>
    <t>Repayment of bank borrowings</t>
  </si>
  <si>
    <t>Interest income</t>
  </si>
  <si>
    <t>(THE FIGURES HAVE NOT BEEN AUDITED)</t>
  </si>
  <si>
    <t xml:space="preserve">(The Condensed Consolidated Balance Sheet should be read in conjunction with the </t>
  </si>
  <si>
    <t>(Formerly known as UH Dove Holdings Berhad)</t>
  </si>
  <si>
    <r>
      <t xml:space="preserve">BERTAM ALLIANCE BERHAD     </t>
    </r>
    <r>
      <rPr>
        <sz val="10"/>
        <rFont val="Arial"/>
        <family val="2"/>
      </rPr>
      <t>(Company No 305530-A)</t>
    </r>
  </si>
  <si>
    <t>31.12.2002</t>
  </si>
  <si>
    <r>
      <t xml:space="preserve">BERTAM ALLIANCE BERHAD     </t>
    </r>
    <r>
      <rPr>
        <sz val="10"/>
        <rFont val="Arial"/>
        <family val="2"/>
      </rPr>
      <t>(Company No  305530-A)</t>
    </r>
  </si>
  <si>
    <t>Annual Financial Report of the Group for the year ended 31 December 2002)</t>
  </si>
  <si>
    <t xml:space="preserve"> Annual Financial Report of the Group for the year ended 31 December 2002)</t>
  </si>
  <si>
    <t>CONDENSED CONSOLIDATED STATEMENT OF CHANGES IN EQUITY</t>
  </si>
  <si>
    <t>Share</t>
  </si>
  <si>
    <t>Capital</t>
  </si>
  <si>
    <t>Total</t>
  </si>
  <si>
    <t>Gain on disposal of fixed assets</t>
  </si>
  <si>
    <t>Issue of new shares</t>
  </si>
  <si>
    <t>Amortisation of reserve on consolidation</t>
  </si>
  <si>
    <t>Amortisation of goodwill on consolidation</t>
  </si>
  <si>
    <t>Less: Fixed deposit pledged</t>
  </si>
  <si>
    <t xml:space="preserve">(The Condensed Consolidated Statement of Changes in Equity should be read in conjunction with the </t>
  </si>
  <si>
    <t>Land held for development</t>
  </si>
  <si>
    <t>Adjustment for :-</t>
  </si>
  <si>
    <t>Proceeds from disposal of fixed assets</t>
  </si>
  <si>
    <t>Short term borrowings</t>
  </si>
  <si>
    <t>Tax recoverable</t>
  </si>
  <si>
    <t>Net Current Assets</t>
  </si>
  <si>
    <t>Trade and other receivables</t>
  </si>
  <si>
    <t>Consolidation</t>
  </si>
  <si>
    <t>Balance at 1 January 2003</t>
  </si>
  <si>
    <t>Reserve on</t>
  </si>
  <si>
    <t>Accumulated</t>
  </si>
  <si>
    <t>Losses</t>
  </si>
  <si>
    <t>Purchase of fixed assets</t>
  </si>
  <si>
    <t>Movements during the period</t>
  </si>
  <si>
    <t>Drawdown of bank borrowings</t>
  </si>
  <si>
    <t>Report of the Group for the year ended 31 December 2002)</t>
  </si>
  <si>
    <t xml:space="preserve">(The Condensed Consolidated Income Statement should be read in conjunction with the Annual Financial </t>
  </si>
  <si>
    <t>N/A</t>
  </si>
  <si>
    <t xml:space="preserve">Current </t>
  </si>
  <si>
    <t>3 mths ended</t>
  </si>
  <si>
    <t>Comparative</t>
  </si>
  <si>
    <t>ended</t>
  </si>
  <si>
    <t>As at</t>
  </si>
  <si>
    <t>NON CURRENT ASSETS</t>
  </si>
  <si>
    <t>Cash Flow From Operating Activities</t>
  </si>
  <si>
    <t>Cash generated from operations</t>
  </si>
  <si>
    <t>Cash Flow From Investing Activities</t>
  </si>
  <si>
    <t>Net cash generated from investing activities</t>
  </si>
  <si>
    <t>Cash Flow From Financing activities</t>
  </si>
  <si>
    <t>Bank overdrafts</t>
  </si>
  <si>
    <t>Deposits and cash and bank balances</t>
  </si>
  <si>
    <t>Deposits with licenced financial institution</t>
  </si>
  <si>
    <t>Uplift of fixed deposits pledged</t>
  </si>
  <si>
    <t>Balance at 1 January 2002</t>
  </si>
  <si>
    <t>Non Distributable Reserve</t>
  </si>
  <si>
    <t>Premium</t>
  </si>
  <si>
    <t>Cash and bank balances</t>
  </si>
  <si>
    <t>Cash and cash equivalents comprise the following:</t>
  </si>
  <si>
    <t>30.9.2003</t>
  </si>
  <si>
    <t>9 mths</t>
  </si>
  <si>
    <t>9 months period to 30 September 2003</t>
  </si>
  <si>
    <t>9 months period to 30 September 2002</t>
  </si>
  <si>
    <t>Balance at 30 September 2003</t>
  </si>
  <si>
    <t>Balance at 30 September 2002</t>
  </si>
  <si>
    <t>CONDENSED CONSOLIDATED CASH FLOW STATEMENT FOR THE PERIOD ENDED 30 SEPTEMBER 2003</t>
  </si>
  <si>
    <t>9 Mths Ended</t>
  </si>
  <si>
    <t>30.9.2002</t>
  </si>
  <si>
    <t>FOR THE PERIOD ENDED 30 SEPTEMBER 2003</t>
  </si>
  <si>
    <t>INTERIM FINANCIAL REPORT ON CONSOLIDATED RESULTS FOR THE THIRD QUARTER ENDED 30 SEPTEMBER 2003</t>
  </si>
  <si>
    <t>Shareholders' Fund</t>
  </si>
  <si>
    <t>Loss per share (sen)</t>
  </si>
  <si>
    <t>Net loss for the period</t>
  </si>
  <si>
    <t>Finance costs</t>
  </si>
  <si>
    <t>Profit/(Loss) after taxation</t>
  </si>
  <si>
    <t>(Loss) / Profit before tax</t>
  </si>
  <si>
    <t>Net cash (used) / generated from operating activities</t>
  </si>
  <si>
    <t>Net cash used from financing activities</t>
  </si>
  <si>
    <t>Net (decrease) / increase in cash and cash equivalents</t>
  </si>
  <si>
    <t>Net cash acquired from acquisition of subsidiaries</t>
  </si>
  <si>
    <t>Movements during the year</t>
  </si>
  <si>
    <t>Cash and cash equivalents at beginning of the period</t>
  </si>
  <si>
    <t>Cash and cash equivalents at end of the period</t>
  </si>
  <si>
    <t>Note 1 :</t>
  </si>
  <si>
    <t xml:space="preserve">Cumulative </t>
  </si>
  <si>
    <t>(Note 1)</t>
  </si>
  <si>
    <t>Pre-acquisition profit (Note 1)</t>
  </si>
  <si>
    <t>9 mths ended</t>
  </si>
  <si>
    <t>Individual</t>
  </si>
  <si>
    <t>Revenue (Note 1)</t>
  </si>
  <si>
    <t>Operating profit before working capital changes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</si>
</sst>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7">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3"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165" fontId="0" fillId="0" borderId="2" xfId="15" applyNumberFormat="1" applyFill="1" applyBorder="1" applyAlignment="1">
      <alignment/>
    </xf>
    <xf numFmtId="0" fontId="0" fillId="0" borderId="0" xfId="0" applyFont="1" applyFill="1" applyBorder="1" applyAlignment="1">
      <alignment/>
    </xf>
    <xf numFmtId="0" fontId="2" fillId="0" borderId="1" xfId="0" applyFont="1" applyFill="1" applyBorder="1" applyAlignment="1">
      <alignment horizontal="center"/>
    </xf>
    <xf numFmtId="0" fontId="2" fillId="0" borderId="1" xfId="0" applyFont="1" applyFill="1" applyBorder="1" applyAlignment="1">
      <alignment/>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165" fontId="0" fillId="0" borderId="7" xfId="15" applyNumberFormat="1" applyFill="1" applyBorder="1" applyAlignment="1">
      <alignment/>
    </xf>
    <xf numFmtId="165" fontId="0" fillId="0" borderId="5" xfId="15" applyNumberFormat="1" applyFill="1" applyBorder="1" applyAlignment="1">
      <alignment/>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0" fontId="4" fillId="0" borderId="0" xfId="0" applyFont="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165" fontId="0" fillId="0" borderId="6" xfId="15" applyNumberFormat="1" applyFill="1" applyBorder="1" applyAlignment="1">
      <alignmen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2" fillId="0" borderId="0" xfId="15" applyNumberFormat="1" applyFont="1" applyFill="1" applyAlignment="1">
      <alignment/>
    </xf>
    <xf numFmtId="165" fontId="2" fillId="0" borderId="0" xfId="15" applyNumberFormat="1" applyFont="1" applyFill="1" applyBorder="1" applyAlignment="1">
      <alignment/>
    </xf>
    <xf numFmtId="0" fontId="2" fillId="0" borderId="0" xfId="0" applyFont="1" applyBorder="1" applyAlignment="1">
      <alignment/>
    </xf>
    <xf numFmtId="165" fontId="0" fillId="0" borderId="0" xfId="15" applyNumberFormat="1" applyFont="1" applyFill="1" applyAlignment="1">
      <alignment horizontal="center"/>
    </xf>
    <xf numFmtId="165" fontId="2" fillId="0" borderId="0" xfId="15" applyNumberFormat="1" applyFont="1" applyFill="1" applyAlignment="1">
      <alignment horizontal="center"/>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123825</xdr:rowOff>
    </xdr:from>
    <xdr:to>
      <xdr:col>7</xdr:col>
      <xdr:colOff>752475</xdr:colOff>
      <xdr:row>46</xdr:row>
      <xdr:rowOff>114300</xdr:rowOff>
    </xdr:to>
    <xdr:sp>
      <xdr:nvSpPr>
        <xdr:cNvPr id="1" name="TextBox 1"/>
        <xdr:cNvSpPr txBox="1">
          <a:spLocks noChangeArrowheads="1"/>
        </xdr:cNvSpPr>
      </xdr:nvSpPr>
      <xdr:spPr>
        <a:xfrm>
          <a:off x="0" y="6657975"/>
          <a:ext cx="6543675" cy="962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38100</xdr:colOff>
      <xdr:row>64</xdr:row>
      <xdr:rowOff>57150</xdr:rowOff>
    </xdr:from>
    <xdr:to>
      <xdr:col>8</xdr:col>
      <xdr:colOff>9525</xdr:colOff>
      <xdr:row>66</xdr:row>
      <xdr:rowOff>133350</xdr:rowOff>
    </xdr:to>
    <xdr:sp>
      <xdr:nvSpPr>
        <xdr:cNvPr id="2" name="TextBox 2"/>
        <xdr:cNvSpPr txBox="1">
          <a:spLocks noChangeArrowheads="1"/>
        </xdr:cNvSpPr>
      </xdr:nvSpPr>
      <xdr:spPr>
        <a:xfrm>
          <a:off x="38100" y="10496550"/>
          <a:ext cx="655320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It should be noted that there is no change in the effect on the pre-acquisition profit / loss  under the two different presentations made above.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13"/>
  <sheetViews>
    <sheetView tabSelected="1" zoomScale="90" zoomScaleNormal="90" workbookViewId="0" topLeftCell="A9">
      <selection activeCell="A22" sqref="A22"/>
    </sheetView>
  </sheetViews>
  <sheetFormatPr defaultColWidth="9.140625" defaultRowHeight="12.75"/>
  <cols>
    <col min="1" max="1" width="28.00390625" style="0" customWidth="1"/>
    <col min="2" max="2" width="1.8515625" style="0" customWidth="1"/>
    <col min="3" max="4" width="14.140625" style="0" customWidth="1"/>
    <col min="5" max="5" width="2.00390625" style="0" customWidth="1"/>
    <col min="6" max="6" width="12.140625" style="0" customWidth="1"/>
    <col min="7" max="7" width="14.57421875" style="0" customWidth="1"/>
    <col min="8" max="8" width="11.8515625" style="0" customWidth="1"/>
    <col min="9" max="9" width="4.7109375" style="0" customWidth="1"/>
  </cols>
  <sheetData>
    <row r="1" ht="15.75">
      <c r="A1" s="8" t="s">
        <v>43</v>
      </c>
    </row>
    <row r="2" ht="12.75">
      <c r="A2" t="s">
        <v>42</v>
      </c>
    </row>
    <row r="4" ht="12.75">
      <c r="A4" s="7" t="s">
        <v>106</v>
      </c>
    </row>
    <row r="5" ht="12.75">
      <c r="A5" s="7" t="s">
        <v>40</v>
      </c>
    </row>
    <row r="7" ht="12.75">
      <c r="A7" s="7" t="s">
        <v>0</v>
      </c>
    </row>
    <row r="8" ht="12.75">
      <c r="A8" s="7"/>
    </row>
    <row r="9" spans="3:7" ht="12.75">
      <c r="C9" s="7" t="s">
        <v>34</v>
      </c>
      <c r="D9" s="7"/>
      <c r="E9" s="7"/>
      <c r="F9" s="7" t="s">
        <v>35</v>
      </c>
      <c r="G9" s="7"/>
    </row>
    <row r="10" spans="3:7" ht="12.75">
      <c r="C10" s="9" t="s">
        <v>76</v>
      </c>
      <c r="D10" s="9" t="s">
        <v>78</v>
      </c>
      <c r="E10" s="7"/>
      <c r="G10" s="9"/>
    </row>
    <row r="11" spans="3:7" ht="12.75">
      <c r="C11" s="9" t="s">
        <v>1</v>
      </c>
      <c r="D11" s="9" t="s">
        <v>1</v>
      </c>
      <c r="E11" s="7"/>
      <c r="F11" s="9" t="s">
        <v>97</v>
      </c>
      <c r="G11" s="9" t="s">
        <v>97</v>
      </c>
    </row>
    <row r="12" spans="3:7" ht="12.75">
      <c r="C12" s="9" t="s">
        <v>77</v>
      </c>
      <c r="D12" s="9" t="s">
        <v>77</v>
      </c>
      <c r="E12" s="7"/>
      <c r="F12" s="9" t="s">
        <v>79</v>
      </c>
      <c r="G12" s="9" t="s">
        <v>79</v>
      </c>
    </row>
    <row r="13" spans="3:7" ht="12.75">
      <c r="C13" s="31" t="s">
        <v>96</v>
      </c>
      <c r="D13" s="31" t="s">
        <v>104</v>
      </c>
      <c r="E13" s="32"/>
      <c r="F13" s="31" t="s">
        <v>96</v>
      </c>
      <c r="G13" s="31" t="s">
        <v>104</v>
      </c>
    </row>
    <row r="14" spans="3:7" ht="12.75">
      <c r="C14" s="21" t="s">
        <v>2</v>
      </c>
      <c r="D14" s="21" t="s">
        <v>2</v>
      </c>
      <c r="E14" s="28"/>
      <c r="F14" s="21" t="s">
        <v>2</v>
      </c>
      <c r="G14" s="21" t="s">
        <v>2</v>
      </c>
    </row>
    <row r="15" spans="3:7" ht="12.75">
      <c r="C15" s="23"/>
      <c r="D15" s="57" t="s">
        <v>122</v>
      </c>
      <c r="E15" s="23"/>
      <c r="F15" s="23"/>
      <c r="G15" s="57" t="s">
        <v>122</v>
      </c>
    </row>
    <row r="16" spans="1:7" ht="12.75">
      <c r="A16" t="s">
        <v>126</v>
      </c>
      <c r="C16" s="23">
        <v>14598</v>
      </c>
      <c r="D16" s="23">
        <v>18121</v>
      </c>
      <c r="E16" s="23"/>
      <c r="F16" s="23">
        <v>46387</v>
      </c>
      <c r="G16" s="23">
        <v>55220</v>
      </c>
    </row>
    <row r="17" spans="3:7" ht="12.75">
      <c r="C17" s="23"/>
      <c r="D17" s="23"/>
      <c r="E17" s="23"/>
      <c r="F17" s="23"/>
      <c r="G17" s="23"/>
    </row>
    <row r="18" spans="1:7" ht="12.75">
      <c r="A18" t="s">
        <v>4</v>
      </c>
      <c r="C18" s="23">
        <v>-15550</v>
      </c>
      <c r="D18" s="23">
        <v>-17138</v>
      </c>
      <c r="E18" s="23"/>
      <c r="F18" s="23">
        <v>-46471</v>
      </c>
      <c r="G18" s="23">
        <v>-51099</v>
      </c>
    </row>
    <row r="19" spans="3:7" ht="12.75">
      <c r="C19" s="23"/>
      <c r="D19" s="23"/>
      <c r="E19" s="23"/>
      <c r="F19" s="23"/>
      <c r="G19" s="23"/>
    </row>
    <row r="20" spans="1:7" ht="12.75">
      <c r="A20" t="s">
        <v>5</v>
      </c>
      <c r="C20" s="27">
        <v>361</v>
      </c>
      <c r="D20" s="27">
        <v>336</v>
      </c>
      <c r="E20" s="27"/>
      <c r="F20" s="27">
        <f>821</f>
        <v>821</v>
      </c>
      <c r="G20" s="27">
        <v>1106</v>
      </c>
    </row>
    <row r="21" spans="3:7" ht="12.75">
      <c r="C21" s="24"/>
      <c r="D21" s="24"/>
      <c r="E21" s="24"/>
      <c r="F21" s="24"/>
      <c r="G21" s="24"/>
    </row>
    <row r="22" spans="3:7" ht="12.75">
      <c r="C22" s="23"/>
      <c r="D22" s="23"/>
      <c r="E22" s="23"/>
      <c r="F22" s="23"/>
      <c r="G22" s="23"/>
    </row>
    <row r="23" spans="1:7" ht="12.75">
      <c r="A23" t="s">
        <v>6</v>
      </c>
      <c r="C23" s="23">
        <f>SUM(C16:C21)</f>
        <v>-591</v>
      </c>
      <c r="D23" s="23">
        <f>SUM(D16:D21)</f>
        <v>1319</v>
      </c>
      <c r="E23" s="23"/>
      <c r="F23" s="23">
        <f>SUM(F16:F21)</f>
        <v>737</v>
      </c>
      <c r="G23" s="23">
        <f>SUM(G16:G21)</f>
        <v>5227</v>
      </c>
    </row>
    <row r="24" spans="3:7" ht="12.75">
      <c r="C24" s="23"/>
      <c r="D24" s="23"/>
      <c r="E24" s="23"/>
      <c r="F24" s="23"/>
      <c r="G24" s="23"/>
    </row>
    <row r="25" spans="1:7" ht="12.75">
      <c r="A25" t="s">
        <v>110</v>
      </c>
      <c r="C25" s="24">
        <v>-389</v>
      </c>
      <c r="D25" s="24">
        <v>-450</v>
      </c>
      <c r="E25" s="24"/>
      <c r="F25" s="24">
        <v>-1135</v>
      </c>
      <c r="G25" s="24">
        <v>-1946</v>
      </c>
    </row>
    <row r="26" spans="3:7" ht="12.75">
      <c r="C26" s="23"/>
      <c r="D26" s="23"/>
      <c r="E26" s="23"/>
      <c r="F26" s="23"/>
      <c r="G26" s="23"/>
    </row>
    <row r="27" spans="1:7" ht="12.75">
      <c r="A27" t="s">
        <v>7</v>
      </c>
      <c r="C27" s="23">
        <f>SUM(C23:C25)</f>
        <v>-980</v>
      </c>
      <c r="D27" s="23">
        <f>SUM(D23:D25)</f>
        <v>869</v>
      </c>
      <c r="E27" s="23"/>
      <c r="F27" s="23">
        <f>SUM(F23:F25)</f>
        <v>-398</v>
      </c>
      <c r="G27" s="23">
        <f>SUM(G23:G25)</f>
        <v>3281</v>
      </c>
    </row>
    <row r="28" spans="3:7" ht="12.75">
      <c r="C28" s="23"/>
      <c r="D28" s="23"/>
      <c r="E28" s="23"/>
      <c r="F28" s="23"/>
      <c r="G28" s="23"/>
    </row>
    <row r="29" spans="1:7" ht="12.75">
      <c r="A29" t="s">
        <v>8</v>
      </c>
      <c r="C29" s="24">
        <v>-221</v>
      </c>
      <c r="D29" s="24">
        <v>-773</v>
      </c>
      <c r="E29" s="24"/>
      <c r="F29" s="24">
        <v>-335</v>
      </c>
      <c r="G29" s="24">
        <v>-2041</v>
      </c>
    </row>
    <row r="30" spans="3:7" ht="12.75">
      <c r="C30" s="23"/>
      <c r="D30" s="23"/>
      <c r="E30" s="23"/>
      <c r="F30" s="23"/>
      <c r="G30" s="23"/>
    </row>
    <row r="31" spans="1:7" ht="12.75">
      <c r="A31" t="s">
        <v>111</v>
      </c>
      <c r="C31" s="23">
        <f>SUM(C27:C30)</f>
        <v>-1201</v>
      </c>
      <c r="D31" s="23">
        <f>SUM(D27:D30)</f>
        <v>96</v>
      </c>
      <c r="E31" s="23"/>
      <c r="F31" s="23">
        <f>SUM(F27:F30)</f>
        <v>-733</v>
      </c>
      <c r="G31" s="23">
        <f>SUM(G27:G30)</f>
        <v>1240</v>
      </c>
    </row>
    <row r="32" spans="3:7" ht="12.75">
      <c r="C32" s="23"/>
      <c r="D32" s="23"/>
      <c r="E32" s="23"/>
      <c r="F32" s="23"/>
      <c r="G32" s="23"/>
    </row>
    <row r="33" spans="1:7" ht="12.75">
      <c r="A33" t="s">
        <v>123</v>
      </c>
      <c r="C33" s="24">
        <v>0</v>
      </c>
      <c r="D33" s="24">
        <v>-169</v>
      </c>
      <c r="E33" s="24"/>
      <c r="F33" s="24">
        <v>0</v>
      </c>
      <c r="G33" s="24">
        <v>-4410</v>
      </c>
    </row>
    <row r="34" spans="3:7" ht="12.75">
      <c r="C34" s="23"/>
      <c r="D34" s="23"/>
      <c r="E34" s="23"/>
      <c r="F34" s="23"/>
      <c r="G34" s="23"/>
    </row>
    <row r="35" spans="1:7" ht="13.5" thickBot="1">
      <c r="A35" t="s">
        <v>109</v>
      </c>
      <c r="C35" s="29">
        <f>SUM(C30:C33)</f>
        <v>-1201</v>
      </c>
      <c r="D35" s="29">
        <f>SUM(D30:D33)</f>
        <v>-73</v>
      </c>
      <c r="E35" s="29">
        <f>SUM(E30:E33)</f>
        <v>0</v>
      </c>
      <c r="F35" s="29">
        <f>SUM(F30:F33)</f>
        <v>-733</v>
      </c>
      <c r="G35" s="29">
        <f>SUM(G30:G33)</f>
        <v>-3170</v>
      </c>
    </row>
    <row r="36" spans="3:7" ht="13.5" thickTop="1">
      <c r="C36" s="23"/>
      <c r="D36" s="23"/>
      <c r="E36" s="23"/>
      <c r="F36" s="23"/>
      <c r="G36" s="23"/>
    </row>
    <row r="37" spans="1:7" ht="12.75">
      <c r="A37" t="s">
        <v>108</v>
      </c>
      <c r="C37" s="33"/>
      <c r="D37" s="33"/>
      <c r="E37" s="33"/>
      <c r="F37" s="33"/>
      <c r="G37" s="33"/>
    </row>
    <row r="38" spans="1:7" ht="12.75">
      <c r="A38" t="s">
        <v>9</v>
      </c>
      <c r="C38" s="47">
        <v>-0.58</v>
      </c>
      <c r="D38" s="48">
        <v>-0.06</v>
      </c>
      <c r="E38" s="47"/>
      <c r="F38" s="47">
        <v>-0.36</v>
      </c>
      <c r="G38" s="47">
        <v>-5.57</v>
      </c>
    </row>
    <row r="39" spans="1:7" ht="12.75">
      <c r="A39" t="s">
        <v>10</v>
      </c>
      <c r="C39" s="48" t="s">
        <v>75</v>
      </c>
      <c r="D39" s="48" t="s">
        <v>75</v>
      </c>
      <c r="E39" s="47"/>
      <c r="F39" s="48" t="s">
        <v>75</v>
      </c>
      <c r="G39" s="48" t="s">
        <v>75</v>
      </c>
    </row>
    <row r="40" spans="3:7" ht="12.75">
      <c r="C40" s="23"/>
      <c r="D40" s="23"/>
      <c r="E40" s="23"/>
      <c r="F40" s="23"/>
      <c r="G40" s="23"/>
    </row>
    <row r="41" spans="1:7" ht="12.75">
      <c r="A41" s="45" t="s">
        <v>120</v>
      </c>
      <c r="C41" s="23"/>
      <c r="D41" s="23"/>
      <c r="E41" s="23"/>
      <c r="F41" s="23"/>
      <c r="G41" s="23"/>
    </row>
    <row r="42" spans="3:7" ht="12.75">
      <c r="C42" s="23"/>
      <c r="D42" s="23"/>
      <c r="E42" s="23"/>
      <c r="F42" s="23"/>
      <c r="G42" s="23"/>
    </row>
    <row r="43" spans="3:7" ht="12.75">
      <c r="C43" s="23"/>
      <c r="D43" s="23"/>
      <c r="E43" s="23"/>
      <c r="F43" s="23"/>
      <c r="G43" s="23"/>
    </row>
    <row r="44" spans="3:7" ht="12.75">
      <c r="C44" s="23"/>
      <c r="D44" s="23"/>
      <c r="E44" s="23"/>
      <c r="F44" s="27"/>
      <c r="G44" s="23"/>
    </row>
    <row r="45" spans="3:7" ht="12.75">
      <c r="C45" s="23"/>
      <c r="D45" s="23"/>
      <c r="E45" s="23"/>
      <c r="F45" s="27"/>
      <c r="G45" s="23"/>
    </row>
    <row r="46" spans="3:7" ht="12.75">
      <c r="C46" s="23"/>
      <c r="D46" s="23"/>
      <c r="E46" s="23"/>
      <c r="F46" s="27"/>
      <c r="G46" s="23"/>
    </row>
    <row r="47" spans="3:6" ht="12.75">
      <c r="C47" s="23"/>
      <c r="D47" s="58" t="s">
        <v>125</v>
      </c>
      <c r="E47" s="54"/>
      <c r="F47" s="55"/>
    </row>
    <row r="48" spans="3:7" ht="12.75">
      <c r="C48" s="23"/>
      <c r="D48" s="9" t="s">
        <v>78</v>
      </c>
      <c r="E48" s="7"/>
      <c r="F48" s="56"/>
      <c r="G48" s="54" t="s">
        <v>121</v>
      </c>
    </row>
    <row r="49" spans="3:7" ht="12.75">
      <c r="C49" s="23"/>
      <c r="D49" s="9" t="s">
        <v>1</v>
      </c>
      <c r="E49" s="7"/>
      <c r="F49" s="16"/>
      <c r="G49" s="9" t="s">
        <v>1</v>
      </c>
    </row>
    <row r="50" spans="3:7" ht="12.75">
      <c r="C50" s="23"/>
      <c r="D50" s="9" t="s">
        <v>77</v>
      </c>
      <c r="E50" s="7"/>
      <c r="F50" s="16"/>
      <c r="G50" s="9" t="s">
        <v>124</v>
      </c>
    </row>
    <row r="51" spans="3:7" ht="12.75">
      <c r="C51" s="23"/>
      <c r="D51" s="31" t="s">
        <v>104</v>
      </c>
      <c r="E51" s="32"/>
      <c r="F51" s="51"/>
      <c r="G51" s="31" t="s">
        <v>104</v>
      </c>
    </row>
    <row r="52" spans="3:7" ht="12.75">
      <c r="C52" s="23"/>
      <c r="D52" s="21" t="s">
        <v>2</v>
      </c>
      <c r="E52" s="28"/>
      <c r="F52" s="51"/>
      <c r="G52" s="21" t="s">
        <v>2</v>
      </c>
    </row>
    <row r="53" spans="1:7" ht="12.75">
      <c r="A53" t="s">
        <v>3</v>
      </c>
      <c r="C53" s="27"/>
      <c r="D53" s="23">
        <v>14493</v>
      </c>
      <c r="E53" s="23"/>
      <c r="F53" s="27"/>
      <c r="G53" s="23">
        <v>18836</v>
      </c>
    </row>
    <row r="54" spans="1:7" ht="12.75">
      <c r="A54" t="s">
        <v>4</v>
      </c>
      <c r="C54" s="27"/>
      <c r="D54" s="23">
        <v>-14032</v>
      </c>
      <c r="E54" s="23"/>
      <c r="F54" s="27"/>
      <c r="G54" s="23">
        <f>-18627+1336-315-148-2298</f>
        <v>-20052</v>
      </c>
    </row>
    <row r="55" spans="1:7" ht="12.75">
      <c r="A55" t="s">
        <v>5</v>
      </c>
      <c r="C55" s="27"/>
      <c r="D55" s="27">
        <v>204</v>
      </c>
      <c r="E55" s="27"/>
      <c r="F55" s="27"/>
      <c r="G55" s="27">
        <v>212</v>
      </c>
    </row>
    <row r="56" spans="3:7" ht="12.75">
      <c r="C56" s="27"/>
      <c r="D56" s="24"/>
      <c r="E56" s="27"/>
      <c r="F56" s="27"/>
      <c r="G56" s="24"/>
    </row>
    <row r="57" spans="1:7" ht="12.75">
      <c r="A57" t="s">
        <v>6</v>
      </c>
      <c r="C57" s="27"/>
      <c r="D57" s="27">
        <f>SUM(D53:D55)</f>
        <v>665</v>
      </c>
      <c r="E57" s="27"/>
      <c r="F57" s="27"/>
      <c r="G57" s="27">
        <f>SUM(G53:G55)</f>
        <v>-1004</v>
      </c>
    </row>
    <row r="58" spans="1:7" ht="12.75">
      <c r="A58" t="s">
        <v>110</v>
      </c>
      <c r="C58" s="27"/>
      <c r="D58" s="27">
        <v>-448</v>
      </c>
      <c r="E58" s="27"/>
      <c r="F58" s="27"/>
      <c r="G58" s="27">
        <v>-1876</v>
      </c>
    </row>
    <row r="59" spans="3:7" ht="12.75">
      <c r="C59" s="27"/>
      <c r="D59" s="24"/>
      <c r="E59" s="27"/>
      <c r="F59" s="27"/>
      <c r="G59" s="24"/>
    </row>
    <row r="60" spans="1:7" ht="12.75">
      <c r="A60" t="s">
        <v>7</v>
      </c>
      <c r="C60" s="27"/>
      <c r="D60" s="27">
        <f>SUM(D57:D58)</f>
        <v>217</v>
      </c>
      <c r="E60" s="27"/>
      <c r="F60" s="27"/>
      <c r="G60" s="27">
        <f>SUM(G57:G58)</f>
        <v>-2880</v>
      </c>
    </row>
    <row r="61" spans="1:7" ht="12.75">
      <c r="A61" t="s">
        <v>8</v>
      </c>
      <c r="C61" s="27"/>
      <c r="D61" s="27">
        <v>-290</v>
      </c>
      <c r="E61" s="27"/>
      <c r="F61" s="27"/>
      <c r="G61" s="27">
        <v>-290</v>
      </c>
    </row>
    <row r="62" spans="3:7" ht="12.75">
      <c r="C62" s="27"/>
      <c r="D62" s="27"/>
      <c r="E62" s="27"/>
      <c r="F62" s="27"/>
      <c r="G62" s="27"/>
    </row>
    <row r="63" spans="1:7" ht="13.5" thickBot="1">
      <c r="A63" t="s">
        <v>109</v>
      </c>
      <c r="C63" s="27"/>
      <c r="D63" s="26">
        <f>SUM(D60:D61)</f>
        <v>-73</v>
      </c>
      <c r="E63" s="27"/>
      <c r="F63" s="27"/>
      <c r="G63" s="26">
        <f>SUM(G60:G61)</f>
        <v>-3170</v>
      </c>
    </row>
    <row r="64" spans="3:7" ht="13.5" thickTop="1">
      <c r="C64" s="10"/>
      <c r="D64" s="1"/>
      <c r="E64" s="1"/>
      <c r="F64" s="10"/>
      <c r="G64" s="1"/>
    </row>
    <row r="65" spans="3:7" ht="12.75">
      <c r="C65" s="10"/>
      <c r="D65" s="1"/>
      <c r="E65" s="1"/>
      <c r="F65" s="10"/>
      <c r="G65" s="1"/>
    </row>
    <row r="66" spans="3:7" ht="12.75">
      <c r="C66" s="1"/>
      <c r="D66" s="1"/>
      <c r="E66" s="1"/>
      <c r="F66" s="1"/>
      <c r="G66" s="1"/>
    </row>
    <row r="67" spans="3:7" ht="12.75">
      <c r="C67" s="1"/>
      <c r="D67" s="1"/>
      <c r="E67" s="1"/>
      <c r="F67" s="1"/>
      <c r="G67" s="1"/>
    </row>
    <row r="68" spans="1:7" ht="12.75">
      <c r="A68" t="s">
        <v>74</v>
      </c>
      <c r="C68" s="1"/>
      <c r="D68" s="1"/>
      <c r="E68" s="1"/>
      <c r="F68" s="1"/>
      <c r="G68" s="1"/>
    </row>
    <row r="69" spans="1:7" ht="12.75">
      <c r="A69" t="s">
        <v>73</v>
      </c>
      <c r="C69" s="1"/>
      <c r="D69" s="1"/>
      <c r="E69" s="1"/>
      <c r="F69" s="1"/>
      <c r="G69" s="1"/>
    </row>
    <row r="70" spans="3:7" ht="12.75">
      <c r="C70" s="1"/>
      <c r="D70" s="1"/>
      <c r="E70" s="1"/>
      <c r="F70" s="1"/>
      <c r="G70" s="1"/>
    </row>
    <row r="71" spans="3:7" ht="12.75">
      <c r="C71" s="1"/>
      <c r="D71" s="1"/>
      <c r="E71" s="1"/>
      <c r="F71" s="1"/>
      <c r="G71" s="1"/>
    </row>
    <row r="72" spans="3:7" ht="12.75">
      <c r="C72" s="1"/>
      <c r="D72" s="1"/>
      <c r="E72" s="1"/>
      <c r="F72" s="1"/>
      <c r="G72" s="1"/>
    </row>
    <row r="73" spans="3:7" ht="12.75">
      <c r="C73" s="1"/>
      <c r="D73" s="1"/>
      <c r="E73" s="1"/>
      <c r="F73" s="1"/>
      <c r="G73" s="1"/>
    </row>
    <row r="74" spans="3:7" ht="12.75">
      <c r="C74" s="1"/>
      <c r="D74" s="1"/>
      <c r="E74" s="1"/>
      <c r="F74" s="1"/>
      <c r="G74" s="1"/>
    </row>
    <row r="75" spans="3:7" ht="12.75">
      <c r="C75" s="1"/>
      <c r="D75" s="1"/>
      <c r="E75" s="1"/>
      <c r="F75" s="1"/>
      <c r="G75" s="1"/>
    </row>
    <row r="76" spans="3:7" ht="12.75">
      <c r="C76" s="1"/>
      <c r="D76" s="1"/>
      <c r="E76" s="1"/>
      <c r="F76" s="1"/>
      <c r="G76" s="1"/>
    </row>
    <row r="77" spans="3:7" ht="12.75">
      <c r="C77" s="1"/>
      <c r="D77" s="1"/>
      <c r="E77" s="1"/>
      <c r="F77" s="1"/>
      <c r="G77" s="1"/>
    </row>
    <row r="78" spans="3:7" ht="12.75">
      <c r="C78" s="1"/>
      <c r="D78" s="1"/>
      <c r="E78" s="1"/>
      <c r="F78" s="1"/>
      <c r="G78" s="1"/>
    </row>
    <row r="79" spans="3:7" ht="12.75">
      <c r="C79" s="1"/>
      <c r="D79" s="1"/>
      <c r="E79" s="1"/>
      <c r="F79" s="1"/>
      <c r="G79" s="1"/>
    </row>
    <row r="80" spans="3:7" ht="12.75">
      <c r="C80" s="1"/>
      <c r="D80" s="1"/>
      <c r="E80" s="1"/>
      <c r="F80" s="1"/>
      <c r="G80" s="1"/>
    </row>
    <row r="81" spans="3:7" ht="12.75">
      <c r="C81" s="1"/>
      <c r="D81" s="1"/>
      <c r="E81" s="1"/>
      <c r="F81" s="1"/>
      <c r="G81" s="1"/>
    </row>
    <row r="82" spans="3:7" ht="12.75">
      <c r="C82" s="1"/>
      <c r="D82" s="1"/>
      <c r="E82" s="1"/>
      <c r="F82" s="1"/>
      <c r="G82" s="1"/>
    </row>
    <row r="83" spans="3:7" ht="12.75">
      <c r="C83" s="1"/>
      <c r="D83" s="1"/>
      <c r="E83" s="1"/>
      <c r="F83" s="1"/>
      <c r="G83" s="1"/>
    </row>
    <row r="84" spans="3:7" ht="12.75">
      <c r="C84" s="1"/>
      <c r="D84" s="1"/>
      <c r="E84" s="1"/>
      <c r="F84" s="1"/>
      <c r="G84" s="1"/>
    </row>
    <row r="85" spans="3:7" ht="12.75">
      <c r="C85" s="1"/>
      <c r="D85" s="1"/>
      <c r="E85" s="1"/>
      <c r="F85" s="1"/>
      <c r="G85" s="1"/>
    </row>
    <row r="86" spans="3:7" ht="12.75">
      <c r="C86" s="1"/>
      <c r="D86" s="1"/>
      <c r="E86" s="1"/>
      <c r="F86" s="1"/>
      <c r="G86" s="1"/>
    </row>
    <row r="87" spans="3:7" ht="12.75">
      <c r="C87" s="1"/>
      <c r="D87" s="1"/>
      <c r="E87" s="1"/>
      <c r="F87" s="1"/>
      <c r="G87" s="1"/>
    </row>
    <row r="88" spans="3:7" ht="12.75">
      <c r="C88" s="1"/>
      <c r="D88" s="1"/>
      <c r="E88" s="1"/>
      <c r="F88" s="1"/>
      <c r="G88" s="1"/>
    </row>
    <row r="89" spans="3:7" ht="12.75">
      <c r="C89" s="1"/>
      <c r="D89" s="1"/>
      <c r="E89" s="1"/>
      <c r="F89" s="1"/>
      <c r="G89" s="1"/>
    </row>
    <row r="90" spans="3:7" ht="12.75">
      <c r="C90" s="1"/>
      <c r="D90" s="1"/>
      <c r="E90" s="1"/>
      <c r="F90" s="1"/>
      <c r="G90" s="1"/>
    </row>
    <row r="91" spans="3:7" ht="12.75">
      <c r="C91" s="1"/>
      <c r="D91" s="1"/>
      <c r="E91" s="1"/>
      <c r="F91" s="1"/>
      <c r="G91" s="1"/>
    </row>
    <row r="92" spans="3:7" ht="12.75">
      <c r="C92" s="1"/>
      <c r="D92" s="1"/>
      <c r="E92" s="1"/>
      <c r="F92" s="1"/>
      <c r="G92" s="1"/>
    </row>
    <row r="93" spans="3:7" ht="12.75">
      <c r="C93" s="1"/>
      <c r="D93" s="1"/>
      <c r="E93" s="1"/>
      <c r="F93" s="1"/>
      <c r="G93" s="1"/>
    </row>
    <row r="94" spans="3:7" ht="12.75">
      <c r="C94" s="1"/>
      <c r="D94" s="1"/>
      <c r="E94" s="1"/>
      <c r="F94" s="1"/>
      <c r="G94" s="1"/>
    </row>
    <row r="95" spans="3:7" ht="12.75">
      <c r="C95" s="1"/>
      <c r="D95" s="1"/>
      <c r="E95" s="1"/>
      <c r="F95" s="1"/>
      <c r="G95" s="1"/>
    </row>
    <row r="96" spans="3:7" ht="12.75">
      <c r="C96" s="1"/>
      <c r="D96" s="1"/>
      <c r="E96" s="1"/>
      <c r="F96" s="1"/>
      <c r="G96" s="1"/>
    </row>
    <row r="97" spans="3:7" ht="12.75">
      <c r="C97" s="1"/>
      <c r="D97" s="1"/>
      <c r="E97" s="1"/>
      <c r="F97" s="1"/>
      <c r="G97" s="1"/>
    </row>
    <row r="98" spans="3:7" ht="12.75">
      <c r="C98" s="1"/>
      <c r="D98" s="1"/>
      <c r="E98" s="1"/>
      <c r="F98" s="1"/>
      <c r="G98" s="1"/>
    </row>
    <row r="99" spans="3:7" ht="12.75">
      <c r="C99" s="1"/>
      <c r="D99" s="1"/>
      <c r="E99" s="1"/>
      <c r="F99" s="1"/>
      <c r="G99" s="1"/>
    </row>
    <row r="100" spans="3:7" ht="12.75">
      <c r="C100" s="1"/>
      <c r="D100" s="1"/>
      <c r="E100" s="1"/>
      <c r="F100" s="1"/>
      <c r="G100" s="1"/>
    </row>
    <row r="101" spans="3:7" ht="12.75">
      <c r="C101" s="1"/>
      <c r="D101" s="1"/>
      <c r="E101" s="1"/>
      <c r="F101" s="1"/>
      <c r="G101" s="1"/>
    </row>
    <row r="102" spans="3:7" ht="12.75">
      <c r="C102" s="1"/>
      <c r="D102" s="1"/>
      <c r="E102" s="1"/>
      <c r="F102" s="1"/>
      <c r="G102" s="1"/>
    </row>
    <row r="103" spans="3:7" ht="12.75">
      <c r="C103" s="1"/>
      <c r="D103" s="1"/>
      <c r="E103" s="1"/>
      <c r="F103" s="1"/>
      <c r="G103" s="1"/>
    </row>
    <row r="104" spans="3:7" ht="12.75">
      <c r="C104" s="1"/>
      <c r="D104" s="1"/>
      <c r="E104" s="1"/>
      <c r="F104" s="1"/>
      <c r="G104" s="1"/>
    </row>
    <row r="105" spans="3:7" ht="12.75">
      <c r="C105" s="1"/>
      <c r="D105" s="1"/>
      <c r="E105" s="1"/>
      <c r="F105" s="1"/>
      <c r="G105" s="1"/>
    </row>
    <row r="106" spans="3:7" ht="12.75">
      <c r="C106" s="1"/>
      <c r="D106" s="1"/>
      <c r="E106" s="1"/>
      <c r="F106" s="1"/>
      <c r="G106" s="1"/>
    </row>
    <row r="107" spans="3:7" ht="12.75">
      <c r="C107" s="1"/>
      <c r="D107" s="1"/>
      <c r="E107" s="1"/>
      <c r="F107" s="1"/>
      <c r="G107" s="1"/>
    </row>
    <row r="108" spans="3:7" ht="12.75">
      <c r="C108" s="1"/>
      <c r="D108" s="1"/>
      <c r="E108" s="1"/>
      <c r="F108" s="1"/>
      <c r="G108" s="1"/>
    </row>
    <row r="109" spans="3:7" ht="12.75">
      <c r="C109" s="1"/>
      <c r="D109" s="1"/>
      <c r="E109" s="1"/>
      <c r="F109" s="1"/>
      <c r="G109" s="1"/>
    </row>
    <row r="110" spans="3:7" ht="12.75">
      <c r="C110" s="1"/>
      <c r="D110" s="1"/>
      <c r="E110" s="1"/>
      <c r="F110" s="1"/>
      <c r="G110" s="1"/>
    </row>
    <row r="111" spans="3:7" ht="12.75">
      <c r="C111" s="1"/>
      <c r="D111" s="1"/>
      <c r="E111" s="1"/>
      <c r="F111" s="1"/>
      <c r="G111" s="1"/>
    </row>
    <row r="112" spans="3:7" ht="12.75">
      <c r="C112" s="1"/>
      <c r="D112" s="1"/>
      <c r="E112" s="1"/>
      <c r="F112" s="1"/>
      <c r="G112" s="1"/>
    </row>
    <row r="113" spans="3:7" ht="12.75">
      <c r="C113" s="1"/>
      <c r="D113" s="1"/>
      <c r="E113" s="1"/>
      <c r="F113" s="1"/>
      <c r="G113" s="1"/>
    </row>
    <row r="114" spans="3:7" ht="12.75">
      <c r="C114" s="1"/>
      <c r="D114" s="1"/>
      <c r="E114" s="1"/>
      <c r="F114" s="1"/>
      <c r="G114" s="1"/>
    </row>
    <row r="115" spans="3:7" ht="12.75">
      <c r="C115" s="1"/>
      <c r="D115" s="1"/>
      <c r="E115" s="1"/>
      <c r="F115" s="1"/>
      <c r="G115" s="1"/>
    </row>
    <row r="116" spans="3:7" ht="12.75">
      <c r="C116" s="1"/>
      <c r="D116" s="1"/>
      <c r="E116" s="1"/>
      <c r="F116" s="1"/>
      <c r="G116" s="1"/>
    </row>
    <row r="117" spans="3:7" ht="12.75">
      <c r="C117" s="1"/>
      <c r="D117" s="1"/>
      <c r="E117" s="1"/>
      <c r="F117" s="1"/>
      <c r="G117" s="1"/>
    </row>
    <row r="118" spans="3:7" ht="12.75">
      <c r="C118" s="1"/>
      <c r="D118" s="1"/>
      <c r="E118" s="1"/>
      <c r="F118" s="1"/>
      <c r="G118" s="1"/>
    </row>
    <row r="119" spans="3:7" ht="12.75">
      <c r="C119" s="1"/>
      <c r="D119" s="1"/>
      <c r="E119" s="1"/>
      <c r="F119" s="1"/>
      <c r="G119" s="1"/>
    </row>
    <row r="120" spans="3:7" ht="12.75">
      <c r="C120" s="1"/>
      <c r="D120" s="1"/>
      <c r="E120" s="1"/>
      <c r="F120" s="1"/>
      <c r="G120" s="1"/>
    </row>
    <row r="121" spans="3:7" ht="12.75">
      <c r="C121" s="1"/>
      <c r="D121" s="1"/>
      <c r="E121" s="1"/>
      <c r="F121" s="1"/>
      <c r="G121" s="1"/>
    </row>
    <row r="122" spans="3:7" ht="12.75">
      <c r="C122" s="1"/>
      <c r="D122" s="1"/>
      <c r="E122" s="1"/>
      <c r="F122" s="1"/>
      <c r="G122" s="1"/>
    </row>
    <row r="123" spans="3:7" ht="12.75">
      <c r="C123" s="1"/>
      <c r="D123" s="1"/>
      <c r="E123" s="1"/>
      <c r="F123" s="1"/>
      <c r="G123" s="1"/>
    </row>
    <row r="124" spans="3:7" ht="12.75">
      <c r="C124" s="1"/>
      <c r="D124" s="1"/>
      <c r="E124" s="1"/>
      <c r="F124" s="1"/>
      <c r="G124" s="1"/>
    </row>
    <row r="125" spans="3:7" ht="12.75">
      <c r="C125" s="1"/>
      <c r="D125" s="1"/>
      <c r="E125" s="1"/>
      <c r="F125" s="1"/>
      <c r="G125" s="1"/>
    </row>
    <row r="126" spans="3:7" ht="12.75">
      <c r="C126" s="1"/>
      <c r="D126" s="1"/>
      <c r="E126" s="1"/>
      <c r="F126" s="1"/>
      <c r="G126" s="1"/>
    </row>
    <row r="127" spans="3:7" ht="12.75">
      <c r="C127" s="1"/>
      <c r="D127" s="1"/>
      <c r="E127" s="1"/>
      <c r="F127" s="1"/>
      <c r="G127" s="1"/>
    </row>
    <row r="128" spans="3:7" ht="12.75">
      <c r="C128" s="1"/>
      <c r="D128" s="1"/>
      <c r="E128" s="1"/>
      <c r="F128" s="1"/>
      <c r="G128" s="1"/>
    </row>
    <row r="129" spans="3:7" ht="12.75">
      <c r="C129" s="1"/>
      <c r="D129" s="1"/>
      <c r="E129" s="1"/>
      <c r="F129" s="1"/>
      <c r="G129" s="1"/>
    </row>
    <row r="130" spans="3:7" ht="12.75">
      <c r="C130" s="1"/>
      <c r="D130" s="1"/>
      <c r="E130" s="1"/>
      <c r="F130" s="1"/>
      <c r="G130" s="1"/>
    </row>
    <row r="131" spans="3:7" ht="12.75">
      <c r="C131" s="1"/>
      <c r="D131" s="1"/>
      <c r="E131" s="1"/>
      <c r="F131" s="1"/>
      <c r="G131" s="1"/>
    </row>
    <row r="132" spans="3:7" ht="12.75">
      <c r="C132" s="1"/>
      <c r="D132" s="1"/>
      <c r="E132" s="1"/>
      <c r="F132" s="1"/>
      <c r="G132" s="1"/>
    </row>
    <row r="133" spans="3:7" ht="12.75">
      <c r="C133" s="1"/>
      <c r="D133" s="1"/>
      <c r="E133" s="1"/>
      <c r="F133" s="1"/>
      <c r="G133" s="1"/>
    </row>
    <row r="134" spans="3:7" ht="12.75">
      <c r="C134" s="1"/>
      <c r="D134" s="1"/>
      <c r="E134" s="1"/>
      <c r="F134" s="1"/>
      <c r="G134" s="1"/>
    </row>
    <row r="135" spans="3:7" ht="12.75">
      <c r="C135" s="1"/>
      <c r="D135" s="1"/>
      <c r="E135" s="1"/>
      <c r="F135" s="1"/>
      <c r="G135" s="1"/>
    </row>
    <row r="136" spans="3:7" ht="12.75">
      <c r="C136" s="1"/>
      <c r="D136" s="1"/>
      <c r="E136" s="1"/>
      <c r="F136" s="1"/>
      <c r="G136" s="1"/>
    </row>
    <row r="137" spans="3:7" ht="12.75">
      <c r="C137" s="1"/>
      <c r="D137" s="1"/>
      <c r="E137" s="1"/>
      <c r="F137" s="1"/>
      <c r="G137" s="1"/>
    </row>
    <row r="138" spans="3:7" ht="12.75">
      <c r="C138" s="1"/>
      <c r="D138" s="1"/>
      <c r="E138" s="1"/>
      <c r="F138" s="1"/>
      <c r="G138" s="1"/>
    </row>
    <row r="139" spans="3:7" ht="12.75">
      <c r="C139" s="1"/>
      <c r="D139" s="1"/>
      <c r="E139" s="1"/>
      <c r="F139" s="1"/>
      <c r="G139" s="1"/>
    </row>
    <row r="140" spans="3:7" ht="12.75">
      <c r="C140" s="1"/>
      <c r="D140" s="1"/>
      <c r="E140" s="1"/>
      <c r="F140" s="1"/>
      <c r="G140" s="1"/>
    </row>
    <row r="141" spans="3:7" ht="12.75">
      <c r="C141" s="1"/>
      <c r="D141" s="1"/>
      <c r="E141" s="1"/>
      <c r="F141" s="1"/>
      <c r="G141" s="1"/>
    </row>
    <row r="142" spans="3:7" ht="12.75">
      <c r="C142" s="1"/>
      <c r="D142" s="1"/>
      <c r="E142" s="1"/>
      <c r="F142" s="1"/>
      <c r="G142" s="1"/>
    </row>
    <row r="143" spans="3:7" ht="12.75">
      <c r="C143" s="1"/>
      <c r="D143" s="1"/>
      <c r="E143" s="1"/>
      <c r="F143" s="1"/>
      <c r="G143" s="1"/>
    </row>
    <row r="144" spans="3:7" ht="12.75">
      <c r="C144" s="1"/>
      <c r="D144" s="1"/>
      <c r="E144" s="1"/>
      <c r="F144" s="1"/>
      <c r="G144" s="1"/>
    </row>
    <row r="145" spans="3:7" ht="12.75">
      <c r="C145" s="1"/>
      <c r="D145" s="1"/>
      <c r="E145" s="1"/>
      <c r="F145" s="1"/>
      <c r="G145" s="1"/>
    </row>
    <row r="146" spans="3:7" ht="12.75">
      <c r="C146" s="1"/>
      <c r="D146" s="1"/>
      <c r="E146" s="1"/>
      <c r="F146" s="1"/>
      <c r="G146" s="1"/>
    </row>
    <row r="147" spans="3:7" ht="12.75">
      <c r="C147" s="1"/>
      <c r="D147" s="1"/>
      <c r="E147" s="1"/>
      <c r="F147" s="1"/>
      <c r="G147" s="1"/>
    </row>
    <row r="148" spans="3:7" ht="12.75">
      <c r="C148" s="1"/>
      <c r="D148" s="1"/>
      <c r="E148" s="1"/>
      <c r="F148" s="1"/>
      <c r="G148" s="1"/>
    </row>
    <row r="149" spans="3:7" ht="12.75">
      <c r="C149" s="1"/>
      <c r="D149" s="1"/>
      <c r="E149" s="1"/>
      <c r="F149" s="1"/>
      <c r="G149" s="1"/>
    </row>
    <row r="150" spans="3:7" ht="12.75">
      <c r="C150" s="1"/>
      <c r="D150" s="1"/>
      <c r="E150" s="1"/>
      <c r="F150" s="1"/>
      <c r="G150" s="1"/>
    </row>
    <row r="151" spans="3:7" ht="12.75">
      <c r="C151" s="1"/>
      <c r="D151" s="1"/>
      <c r="E151" s="1"/>
      <c r="F151" s="1"/>
      <c r="G151" s="1"/>
    </row>
    <row r="152" spans="3:7" ht="12.75">
      <c r="C152" s="1"/>
      <c r="D152" s="1"/>
      <c r="E152" s="1"/>
      <c r="F152" s="1"/>
      <c r="G152" s="1"/>
    </row>
    <row r="153" spans="3:7" ht="12.75">
      <c r="C153" s="1"/>
      <c r="D153" s="1"/>
      <c r="E153" s="1"/>
      <c r="F153" s="1"/>
      <c r="G153" s="1"/>
    </row>
    <row r="154" spans="3:7" ht="12.75">
      <c r="C154" s="1"/>
      <c r="D154" s="1"/>
      <c r="E154" s="1"/>
      <c r="F154" s="1"/>
      <c r="G154" s="1"/>
    </row>
    <row r="155" spans="3:7" ht="12.75">
      <c r="C155" s="1"/>
      <c r="D155" s="1"/>
      <c r="E155" s="1"/>
      <c r="F155" s="1"/>
      <c r="G155" s="1"/>
    </row>
    <row r="156" spans="3:7" ht="12.75">
      <c r="C156" s="1"/>
      <c r="D156" s="1"/>
      <c r="E156" s="1"/>
      <c r="F156" s="1"/>
      <c r="G156" s="1"/>
    </row>
    <row r="157" spans="3:7" ht="12.75">
      <c r="C157" s="1"/>
      <c r="D157" s="1"/>
      <c r="E157" s="1"/>
      <c r="F157" s="1"/>
      <c r="G157" s="1"/>
    </row>
    <row r="158" spans="3:7" ht="12.75">
      <c r="C158" s="1"/>
      <c r="D158" s="1"/>
      <c r="E158" s="1"/>
      <c r="F158" s="1"/>
      <c r="G158" s="1"/>
    </row>
    <row r="159" spans="3:7" ht="12.75">
      <c r="C159" s="1"/>
      <c r="D159" s="1"/>
      <c r="E159" s="1"/>
      <c r="F159" s="1"/>
      <c r="G159" s="1"/>
    </row>
    <row r="160" spans="3:7" ht="12.75">
      <c r="C160" s="1"/>
      <c r="D160" s="1"/>
      <c r="E160" s="1"/>
      <c r="F160" s="1"/>
      <c r="G160" s="1"/>
    </row>
    <row r="161" spans="3:7" ht="12.75">
      <c r="C161" s="1"/>
      <c r="D161" s="1"/>
      <c r="E161" s="1"/>
      <c r="F161" s="1"/>
      <c r="G161" s="1"/>
    </row>
    <row r="162" spans="3:7" ht="12.75">
      <c r="C162" s="1"/>
      <c r="D162" s="1"/>
      <c r="E162" s="1"/>
      <c r="F162" s="1"/>
      <c r="G162" s="1"/>
    </row>
    <row r="163" spans="3:7" ht="12.75">
      <c r="C163" s="1"/>
      <c r="D163" s="1"/>
      <c r="E163" s="1"/>
      <c r="F163" s="1"/>
      <c r="G163" s="1"/>
    </row>
    <row r="164" spans="3:7" ht="12.75">
      <c r="C164" s="1"/>
      <c r="D164" s="1"/>
      <c r="E164" s="1"/>
      <c r="F164" s="1"/>
      <c r="G164" s="1"/>
    </row>
    <row r="165" spans="3:7" ht="12.75">
      <c r="C165" s="1"/>
      <c r="D165" s="1"/>
      <c r="E165" s="1"/>
      <c r="F165" s="1"/>
      <c r="G165" s="1"/>
    </row>
    <row r="166" spans="3:7" ht="12.75">
      <c r="C166" s="1"/>
      <c r="D166" s="1"/>
      <c r="E166" s="1"/>
      <c r="F166" s="1"/>
      <c r="G166" s="1"/>
    </row>
    <row r="167" spans="3:7" ht="12.75">
      <c r="C167" s="1"/>
      <c r="D167" s="1"/>
      <c r="E167" s="1"/>
      <c r="F167" s="1"/>
      <c r="G167" s="1"/>
    </row>
    <row r="168" spans="3:7" ht="12.75">
      <c r="C168" s="1"/>
      <c r="D168" s="1"/>
      <c r="E168" s="1"/>
      <c r="F168" s="1"/>
      <c r="G168" s="1"/>
    </row>
    <row r="169" spans="3:7" ht="12.75">
      <c r="C169" s="1"/>
      <c r="D169" s="1"/>
      <c r="E169" s="1"/>
      <c r="F169" s="1"/>
      <c r="G169" s="1"/>
    </row>
    <row r="170" spans="3:7" ht="12.75">
      <c r="C170" s="1"/>
      <c r="D170" s="1"/>
      <c r="E170" s="1"/>
      <c r="F170" s="1"/>
      <c r="G170" s="1"/>
    </row>
    <row r="171" spans="3:7" ht="12.75">
      <c r="C171" s="1"/>
      <c r="D171" s="1"/>
      <c r="E171" s="1"/>
      <c r="F171" s="1"/>
      <c r="G171" s="1"/>
    </row>
    <row r="172" spans="3:7" ht="12.75">
      <c r="C172" s="1"/>
      <c r="D172" s="1"/>
      <c r="E172" s="1"/>
      <c r="F172" s="1"/>
      <c r="G172" s="1"/>
    </row>
    <row r="173" spans="3:7" ht="12.75">
      <c r="C173" s="1"/>
      <c r="D173" s="1"/>
      <c r="E173" s="1"/>
      <c r="F173" s="1"/>
      <c r="G173" s="1"/>
    </row>
    <row r="174" spans="3:7" ht="12.75">
      <c r="C174" s="1"/>
      <c r="D174" s="1"/>
      <c r="E174" s="1"/>
      <c r="F174" s="1"/>
      <c r="G174" s="1"/>
    </row>
    <row r="175" spans="3:7" ht="12.75">
      <c r="C175" s="1"/>
      <c r="D175" s="1"/>
      <c r="E175" s="1"/>
      <c r="F175" s="1"/>
      <c r="G175" s="1"/>
    </row>
    <row r="176" spans="3:7" ht="12.75">
      <c r="C176" s="1"/>
      <c r="D176" s="1"/>
      <c r="E176" s="1"/>
      <c r="F176" s="1"/>
      <c r="G176" s="1"/>
    </row>
    <row r="177" spans="3:7" ht="12.75">
      <c r="C177" s="1"/>
      <c r="D177" s="1"/>
      <c r="E177" s="1"/>
      <c r="F177" s="1"/>
      <c r="G177" s="1"/>
    </row>
    <row r="178" spans="3:7" ht="12.75">
      <c r="C178" s="1"/>
      <c r="D178" s="1"/>
      <c r="E178" s="1"/>
      <c r="F178" s="1"/>
      <c r="G178" s="1"/>
    </row>
    <row r="179" spans="3:7" ht="12.75">
      <c r="C179" s="1"/>
      <c r="D179" s="1"/>
      <c r="E179" s="1"/>
      <c r="F179" s="1"/>
      <c r="G179" s="1"/>
    </row>
    <row r="180" spans="3:7" ht="12.75">
      <c r="C180" s="1"/>
      <c r="D180" s="1"/>
      <c r="E180" s="1"/>
      <c r="F180" s="1"/>
      <c r="G180" s="1"/>
    </row>
    <row r="181" spans="3:7" ht="12.75">
      <c r="C181" s="1"/>
      <c r="D181" s="1"/>
      <c r="E181" s="1"/>
      <c r="F181" s="1"/>
      <c r="G181" s="1"/>
    </row>
    <row r="182" spans="3:7" ht="12.75">
      <c r="C182" s="1"/>
      <c r="D182" s="1"/>
      <c r="E182" s="1"/>
      <c r="F182" s="1"/>
      <c r="G182" s="1"/>
    </row>
    <row r="183" spans="3:7" ht="12.75">
      <c r="C183" s="1"/>
      <c r="D183" s="1"/>
      <c r="E183" s="1"/>
      <c r="F183" s="1"/>
      <c r="G183" s="1"/>
    </row>
    <row r="184" spans="3:7" ht="12.75">
      <c r="C184" s="1"/>
      <c r="D184" s="1"/>
      <c r="E184" s="1"/>
      <c r="F184" s="1"/>
      <c r="G184" s="1"/>
    </row>
    <row r="185" spans="3:7" ht="12.75">
      <c r="C185" s="1"/>
      <c r="D185" s="1"/>
      <c r="E185" s="1"/>
      <c r="F185" s="1"/>
      <c r="G185" s="1"/>
    </row>
    <row r="186" spans="3:7" ht="12.75">
      <c r="C186" s="1"/>
      <c r="D186" s="1"/>
      <c r="E186" s="1"/>
      <c r="F186" s="1"/>
      <c r="G186" s="1"/>
    </row>
    <row r="187" spans="3:7" ht="12.75">
      <c r="C187" s="1"/>
      <c r="D187" s="1"/>
      <c r="E187" s="1"/>
      <c r="F187" s="1"/>
      <c r="G187" s="1"/>
    </row>
    <row r="188" spans="3:7" ht="12.75">
      <c r="C188" s="1"/>
      <c r="D188" s="1"/>
      <c r="E188" s="1"/>
      <c r="F188" s="1"/>
      <c r="G188" s="1"/>
    </row>
    <row r="189" spans="3:7" ht="12.75">
      <c r="C189" s="1"/>
      <c r="D189" s="1"/>
      <c r="E189" s="1"/>
      <c r="F189" s="1"/>
      <c r="G189" s="1"/>
    </row>
    <row r="190" spans="3:7" ht="12.75">
      <c r="C190" s="1"/>
      <c r="D190" s="1"/>
      <c r="E190" s="1"/>
      <c r="F190" s="1"/>
      <c r="G190" s="1"/>
    </row>
    <row r="191" spans="3:7" ht="12.75">
      <c r="C191" s="1"/>
      <c r="D191" s="1"/>
      <c r="E191" s="1"/>
      <c r="F191" s="1"/>
      <c r="G191" s="1"/>
    </row>
    <row r="192" spans="3:7" ht="12.75">
      <c r="C192" s="1"/>
      <c r="D192" s="1"/>
      <c r="E192" s="1"/>
      <c r="F192" s="1"/>
      <c r="G192" s="1"/>
    </row>
    <row r="193" spans="3:7" ht="12.75">
      <c r="C193" s="1"/>
      <c r="D193" s="1"/>
      <c r="E193" s="1"/>
      <c r="F193" s="1"/>
      <c r="G193" s="1"/>
    </row>
    <row r="194" spans="3:7" ht="12.75">
      <c r="C194" s="1"/>
      <c r="D194" s="1"/>
      <c r="E194" s="1"/>
      <c r="F194" s="1"/>
      <c r="G194" s="1"/>
    </row>
    <row r="195" spans="3:7" ht="12.75">
      <c r="C195" s="1"/>
      <c r="D195" s="1"/>
      <c r="E195" s="1"/>
      <c r="F195" s="1"/>
      <c r="G195" s="1"/>
    </row>
    <row r="196" spans="3:7" ht="12.75">
      <c r="C196" s="1"/>
      <c r="D196" s="1"/>
      <c r="E196" s="1"/>
      <c r="F196" s="1"/>
      <c r="G196" s="1"/>
    </row>
    <row r="197" spans="3:7" ht="12.75">
      <c r="C197" s="1"/>
      <c r="D197" s="1"/>
      <c r="E197" s="1"/>
      <c r="F197" s="1"/>
      <c r="G197" s="1"/>
    </row>
    <row r="198" spans="3:7" ht="12.75">
      <c r="C198" s="1"/>
      <c r="D198" s="1"/>
      <c r="E198" s="1"/>
      <c r="F198" s="1"/>
      <c r="G198" s="1"/>
    </row>
    <row r="199" spans="3:7" ht="12.75">
      <c r="C199" s="1"/>
      <c r="D199" s="1"/>
      <c r="E199" s="1"/>
      <c r="F199" s="1"/>
      <c r="G199" s="1"/>
    </row>
    <row r="200" spans="3:7" ht="12.75">
      <c r="C200" s="1"/>
      <c r="D200" s="1"/>
      <c r="E200" s="1"/>
      <c r="F200" s="1"/>
      <c r="G200" s="1"/>
    </row>
    <row r="201" spans="3:7" ht="12.75">
      <c r="C201" s="1"/>
      <c r="D201" s="1"/>
      <c r="E201" s="1"/>
      <c r="F201" s="1"/>
      <c r="G201" s="1"/>
    </row>
    <row r="202" spans="3:7" ht="12.75">
      <c r="C202" s="1"/>
      <c r="D202" s="1"/>
      <c r="E202" s="1"/>
      <c r="F202" s="1"/>
      <c r="G202" s="1"/>
    </row>
    <row r="203" spans="3:7" ht="12.75">
      <c r="C203" s="1"/>
      <c r="D203" s="1"/>
      <c r="E203" s="1"/>
      <c r="F203" s="1"/>
      <c r="G203" s="1"/>
    </row>
    <row r="204" spans="3:7" ht="12.75">
      <c r="C204" s="1"/>
      <c r="D204" s="1"/>
      <c r="E204" s="1"/>
      <c r="F204" s="1"/>
      <c r="G204" s="1"/>
    </row>
    <row r="205" spans="3:7" ht="12.75">
      <c r="C205" s="1"/>
      <c r="D205" s="1"/>
      <c r="E205" s="1"/>
      <c r="F205" s="1"/>
      <c r="G205" s="1"/>
    </row>
    <row r="206" spans="3:7" ht="12.75">
      <c r="C206" s="1"/>
      <c r="D206" s="1"/>
      <c r="E206" s="1"/>
      <c r="F206" s="1"/>
      <c r="G206" s="1"/>
    </row>
    <row r="207" spans="3:7" ht="12.75">
      <c r="C207" s="1"/>
      <c r="D207" s="1"/>
      <c r="E207" s="1"/>
      <c r="F207" s="1"/>
      <c r="G207" s="1"/>
    </row>
    <row r="208" spans="3:7" ht="12.75">
      <c r="C208" s="1"/>
      <c r="D208" s="1"/>
      <c r="E208" s="1"/>
      <c r="F208" s="1"/>
      <c r="G208" s="1"/>
    </row>
    <row r="209" spans="3:7" ht="12.75">
      <c r="C209" s="1"/>
      <c r="D209" s="1"/>
      <c r="E209" s="1"/>
      <c r="F209" s="1"/>
      <c r="G209" s="1"/>
    </row>
    <row r="210" spans="3:7" ht="12.75">
      <c r="C210" s="1"/>
      <c r="D210" s="1"/>
      <c r="E210" s="1"/>
      <c r="F210" s="1"/>
      <c r="G210" s="1"/>
    </row>
    <row r="211" spans="3:7" ht="12.75">
      <c r="C211" s="1"/>
      <c r="D211" s="1"/>
      <c r="E211" s="1"/>
      <c r="F211" s="1"/>
      <c r="G211" s="1"/>
    </row>
    <row r="212" spans="3:7" ht="12.75">
      <c r="C212" s="1"/>
      <c r="D212" s="1"/>
      <c r="E212" s="1"/>
      <c r="F212" s="1"/>
      <c r="G212" s="1"/>
    </row>
    <row r="213" spans="3:7" ht="12.75">
      <c r="C213" s="1"/>
      <c r="D213" s="1"/>
      <c r="E213" s="1"/>
      <c r="F213" s="1"/>
      <c r="G213" s="1"/>
    </row>
    <row r="214" spans="3:7" ht="12.75">
      <c r="C214" s="1"/>
      <c r="D214" s="1"/>
      <c r="E214" s="1"/>
      <c r="F214" s="1"/>
      <c r="G214" s="1"/>
    </row>
    <row r="215" spans="3:7" ht="12.75">
      <c r="C215" s="1"/>
      <c r="D215" s="1"/>
      <c r="E215" s="1"/>
      <c r="F215" s="1"/>
      <c r="G215" s="1"/>
    </row>
    <row r="216" spans="3:7" ht="12.75">
      <c r="C216" s="1"/>
      <c r="D216" s="1"/>
      <c r="E216" s="1"/>
      <c r="F216" s="1"/>
      <c r="G216" s="1"/>
    </row>
    <row r="217" spans="3:7" ht="12.75">
      <c r="C217" s="1"/>
      <c r="D217" s="1"/>
      <c r="E217" s="1"/>
      <c r="F217" s="1"/>
      <c r="G217" s="1"/>
    </row>
    <row r="218" spans="3:7" ht="12.75">
      <c r="C218" s="1"/>
      <c r="D218" s="1"/>
      <c r="E218" s="1"/>
      <c r="F218" s="1"/>
      <c r="G218" s="1"/>
    </row>
    <row r="219" spans="3:7" ht="12.75">
      <c r="C219" s="1"/>
      <c r="D219" s="1"/>
      <c r="E219" s="1"/>
      <c r="F219" s="1"/>
      <c r="G219" s="1"/>
    </row>
    <row r="220" spans="3:7" ht="12.75">
      <c r="C220" s="1"/>
      <c r="D220" s="1"/>
      <c r="E220" s="1"/>
      <c r="F220" s="1"/>
      <c r="G220" s="1"/>
    </row>
    <row r="221" spans="3:7" ht="12.75">
      <c r="C221" s="1"/>
      <c r="D221" s="1"/>
      <c r="E221" s="1"/>
      <c r="F221" s="1"/>
      <c r="G221" s="1"/>
    </row>
    <row r="222" spans="3:7" ht="12.75">
      <c r="C222" s="1"/>
      <c r="D222" s="1"/>
      <c r="E222" s="1"/>
      <c r="F222" s="1"/>
      <c r="G222" s="1"/>
    </row>
    <row r="223" spans="3:7" ht="12.75">
      <c r="C223" s="1"/>
      <c r="D223" s="1"/>
      <c r="E223" s="1"/>
      <c r="F223" s="1"/>
      <c r="G223" s="1"/>
    </row>
    <row r="224" spans="3:7" ht="12.75">
      <c r="C224" s="1"/>
      <c r="D224" s="1"/>
      <c r="E224" s="1"/>
      <c r="F224" s="1"/>
      <c r="G224" s="1"/>
    </row>
    <row r="225" spans="3:7" ht="12.75">
      <c r="C225" s="1"/>
      <c r="D225" s="1"/>
      <c r="E225" s="1"/>
      <c r="F225" s="1"/>
      <c r="G225" s="1"/>
    </row>
    <row r="226" spans="3:7" ht="12.75">
      <c r="C226" s="1"/>
      <c r="D226" s="1"/>
      <c r="E226" s="1"/>
      <c r="F226" s="1"/>
      <c r="G226" s="1"/>
    </row>
    <row r="227" spans="3:7" ht="12.75">
      <c r="C227" s="1"/>
      <c r="D227" s="1"/>
      <c r="E227" s="1"/>
      <c r="F227" s="1"/>
      <c r="G227" s="1"/>
    </row>
    <row r="228" spans="3:7" ht="12.75">
      <c r="C228" s="1"/>
      <c r="D228" s="1"/>
      <c r="E228" s="1"/>
      <c r="F228" s="1"/>
      <c r="G228" s="1"/>
    </row>
    <row r="229" spans="3:7" ht="12.75">
      <c r="C229" s="1"/>
      <c r="D229" s="1"/>
      <c r="E229" s="1"/>
      <c r="F229" s="1"/>
      <c r="G229" s="1"/>
    </row>
    <row r="230" spans="3:7" ht="12.75">
      <c r="C230" s="1"/>
      <c r="D230" s="1"/>
      <c r="E230" s="1"/>
      <c r="F230" s="1"/>
      <c r="G230" s="1"/>
    </row>
    <row r="231" spans="3:7" ht="12.75">
      <c r="C231" s="1"/>
      <c r="D231" s="1"/>
      <c r="E231" s="1"/>
      <c r="F231" s="1"/>
      <c r="G231" s="1"/>
    </row>
    <row r="232" spans="3:7" ht="12.75">
      <c r="C232" s="1"/>
      <c r="D232" s="1"/>
      <c r="E232" s="1"/>
      <c r="F232" s="1"/>
      <c r="G232" s="1"/>
    </row>
    <row r="233" spans="3:7" ht="12.75">
      <c r="C233" s="1"/>
      <c r="D233" s="1"/>
      <c r="E233" s="1"/>
      <c r="F233" s="1"/>
      <c r="G233" s="1"/>
    </row>
    <row r="234" spans="3:7" ht="12.75">
      <c r="C234" s="1"/>
      <c r="D234" s="1"/>
      <c r="E234" s="1"/>
      <c r="F234" s="1"/>
      <c r="G234" s="1"/>
    </row>
    <row r="235" spans="3:7" ht="12.75">
      <c r="C235" s="1"/>
      <c r="D235" s="1"/>
      <c r="E235" s="1"/>
      <c r="F235" s="1"/>
      <c r="G235" s="1"/>
    </row>
    <row r="236" spans="3:7" ht="12.75">
      <c r="C236" s="1"/>
      <c r="D236" s="1"/>
      <c r="E236" s="1"/>
      <c r="F236" s="1"/>
      <c r="G236" s="1"/>
    </row>
    <row r="237" spans="3:7" ht="12.75">
      <c r="C237" s="1"/>
      <c r="D237" s="1"/>
      <c r="E237" s="1"/>
      <c r="F237" s="1"/>
      <c r="G237" s="1"/>
    </row>
    <row r="238" spans="3:7" ht="12.75">
      <c r="C238" s="1"/>
      <c r="D238" s="1"/>
      <c r="E238" s="1"/>
      <c r="F238" s="1"/>
      <c r="G238" s="1"/>
    </row>
    <row r="239" spans="3:7" ht="12.75">
      <c r="C239" s="1"/>
      <c r="D239" s="1"/>
      <c r="E239" s="1"/>
      <c r="F239" s="1"/>
      <c r="G239" s="1"/>
    </row>
    <row r="240" spans="3:7" ht="12.75">
      <c r="C240" s="1"/>
      <c r="D240" s="1"/>
      <c r="E240" s="1"/>
      <c r="F240" s="1"/>
      <c r="G240" s="1"/>
    </row>
    <row r="241" spans="3:7" ht="12.75">
      <c r="C241" s="1"/>
      <c r="D241" s="1"/>
      <c r="E241" s="1"/>
      <c r="F241" s="1"/>
      <c r="G241" s="1"/>
    </row>
    <row r="242" spans="3:7" ht="12.75">
      <c r="C242" s="1"/>
      <c r="D242" s="1"/>
      <c r="E242" s="1"/>
      <c r="F242" s="1"/>
      <c r="G242" s="1"/>
    </row>
    <row r="243" spans="3:7" ht="12.75">
      <c r="C243" s="1"/>
      <c r="D243" s="1"/>
      <c r="E243" s="1"/>
      <c r="F243" s="1"/>
      <c r="G243" s="1"/>
    </row>
    <row r="244" spans="3:7" ht="12.75">
      <c r="C244" s="1"/>
      <c r="D244" s="1"/>
      <c r="E244" s="1"/>
      <c r="F244" s="1"/>
      <c r="G244" s="1"/>
    </row>
    <row r="245" spans="3:7" ht="12.75">
      <c r="C245" s="1"/>
      <c r="D245" s="1"/>
      <c r="E245" s="1"/>
      <c r="F245" s="1"/>
      <c r="G245" s="1"/>
    </row>
    <row r="246" spans="3:7" ht="12.75">
      <c r="C246" s="1"/>
      <c r="D246" s="1"/>
      <c r="E246" s="1"/>
      <c r="F246" s="1"/>
      <c r="G246" s="1"/>
    </row>
    <row r="247" spans="3:7" ht="12.75">
      <c r="C247" s="1"/>
      <c r="D247" s="1"/>
      <c r="E247" s="1"/>
      <c r="F247" s="1"/>
      <c r="G247" s="1"/>
    </row>
    <row r="248" spans="3:7" ht="12.75">
      <c r="C248" s="1"/>
      <c r="D248" s="1"/>
      <c r="E248" s="1"/>
      <c r="F248" s="1"/>
      <c r="G248" s="1"/>
    </row>
    <row r="249" spans="3:7" ht="12.75">
      <c r="C249" s="1"/>
      <c r="D249" s="1"/>
      <c r="E249" s="1"/>
      <c r="F249" s="1"/>
      <c r="G249" s="1"/>
    </row>
    <row r="250" spans="3:7" ht="12.75">
      <c r="C250" s="1"/>
      <c r="D250" s="1"/>
      <c r="E250" s="1"/>
      <c r="F250" s="1"/>
      <c r="G250" s="1"/>
    </row>
    <row r="251" spans="3:7" ht="12.75">
      <c r="C251" s="1"/>
      <c r="D251" s="1"/>
      <c r="E251" s="1"/>
      <c r="F251" s="1"/>
      <c r="G251" s="1"/>
    </row>
    <row r="252" spans="3:7" ht="12.75">
      <c r="C252" s="1"/>
      <c r="D252" s="1"/>
      <c r="E252" s="1"/>
      <c r="F252" s="1"/>
      <c r="G252" s="1"/>
    </row>
    <row r="253" spans="3:7" ht="12.75">
      <c r="C253" s="1"/>
      <c r="D253" s="1"/>
      <c r="E253" s="1"/>
      <c r="F253" s="1"/>
      <c r="G253" s="1"/>
    </row>
    <row r="254" spans="3:7" ht="12.75">
      <c r="C254" s="1"/>
      <c r="D254" s="1"/>
      <c r="E254" s="1"/>
      <c r="F254" s="1"/>
      <c r="G254" s="1"/>
    </row>
    <row r="255" spans="3:7" ht="12.75">
      <c r="C255" s="1"/>
      <c r="D255" s="1"/>
      <c r="E255" s="1"/>
      <c r="F255" s="1"/>
      <c r="G255" s="1"/>
    </row>
    <row r="256" spans="3:7" ht="12.75">
      <c r="C256" s="1"/>
      <c r="D256" s="1"/>
      <c r="E256" s="1"/>
      <c r="F256" s="1"/>
      <c r="G256" s="1"/>
    </row>
    <row r="257" spans="3:7" ht="12.75">
      <c r="C257" s="1"/>
      <c r="D257" s="1"/>
      <c r="E257" s="1"/>
      <c r="F257" s="1"/>
      <c r="G257" s="1"/>
    </row>
    <row r="258" spans="3:7" ht="12.75">
      <c r="C258" s="1"/>
      <c r="D258" s="1"/>
      <c r="E258" s="1"/>
      <c r="F258" s="1"/>
      <c r="G258" s="1"/>
    </row>
    <row r="259" spans="3:7" ht="12.75">
      <c r="C259" s="1"/>
      <c r="D259" s="1"/>
      <c r="E259" s="1"/>
      <c r="F259" s="1"/>
      <c r="G259" s="1"/>
    </row>
    <row r="260" spans="3:7" ht="12.75">
      <c r="C260" s="1"/>
      <c r="D260" s="1"/>
      <c r="E260" s="1"/>
      <c r="F260" s="1"/>
      <c r="G260" s="1"/>
    </row>
    <row r="261" spans="3:7" ht="12.75">
      <c r="C261" s="1"/>
      <c r="D261" s="1"/>
      <c r="E261" s="1"/>
      <c r="F261" s="1"/>
      <c r="G261" s="1"/>
    </row>
    <row r="262" spans="3:7" ht="12.75">
      <c r="C262" s="1"/>
      <c r="D262" s="1"/>
      <c r="E262" s="1"/>
      <c r="F262" s="1"/>
      <c r="G262" s="1"/>
    </row>
    <row r="263" spans="3:7" ht="12.75">
      <c r="C263" s="1"/>
      <c r="D263" s="1"/>
      <c r="E263" s="1"/>
      <c r="F263" s="1"/>
      <c r="G263" s="1"/>
    </row>
    <row r="264" spans="3:7" ht="12.75">
      <c r="C264" s="1"/>
      <c r="D264" s="1"/>
      <c r="E264" s="1"/>
      <c r="F264" s="1"/>
      <c r="G264" s="1"/>
    </row>
    <row r="265" spans="3:7" ht="12.75">
      <c r="C265" s="1"/>
      <c r="D265" s="1"/>
      <c r="E265" s="1"/>
      <c r="F265" s="1"/>
      <c r="G265" s="1"/>
    </row>
    <row r="266" spans="3:7" ht="12.75">
      <c r="C266" s="1"/>
      <c r="D266" s="1"/>
      <c r="E266" s="1"/>
      <c r="F266" s="1"/>
      <c r="G266" s="1"/>
    </row>
    <row r="267" spans="3:7" ht="12.75">
      <c r="C267" s="1"/>
      <c r="D267" s="1"/>
      <c r="E267" s="1"/>
      <c r="F267" s="1"/>
      <c r="G267" s="1"/>
    </row>
    <row r="268" spans="3:7" ht="12.75">
      <c r="C268" s="1"/>
      <c r="D268" s="1"/>
      <c r="E268" s="1"/>
      <c r="F268" s="1"/>
      <c r="G268" s="1"/>
    </row>
    <row r="269" spans="3:7" ht="12.75">
      <c r="C269" s="1"/>
      <c r="D269" s="1"/>
      <c r="E269" s="1"/>
      <c r="F269" s="1"/>
      <c r="G269" s="1"/>
    </row>
    <row r="270" spans="3:7" ht="12.75">
      <c r="C270" s="1"/>
      <c r="D270" s="1"/>
      <c r="E270" s="1"/>
      <c r="F270" s="1"/>
      <c r="G270" s="1"/>
    </row>
    <row r="271" spans="3:7" ht="12.75">
      <c r="C271" s="1"/>
      <c r="D271" s="1"/>
      <c r="E271" s="1"/>
      <c r="F271" s="1"/>
      <c r="G271" s="1"/>
    </row>
    <row r="272" spans="3:7" ht="12.75">
      <c r="C272" s="1"/>
      <c r="D272" s="1"/>
      <c r="E272" s="1"/>
      <c r="F272" s="1"/>
      <c r="G272" s="1"/>
    </row>
    <row r="273" spans="3:7" ht="12.75">
      <c r="C273" s="1"/>
      <c r="D273" s="1"/>
      <c r="E273" s="1"/>
      <c r="F273" s="1"/>
      <c r="G273" s="1"/>
    </row>
    <row r="274" spans="3:7" ht="12.75">
      <c r="C274" s="1"/>
      <c r="D274" s="1"/>
      <c r="E274" s="1"/>
      <c r="F274" s="1"/>
      <c r="G274" s="1"/>
    </row>
    <row r="275" spans="3:7" ht="12.75">
      <c r="C275" s="1"/>
      <c r="D275" s="1"/>
      <c r="E275" s="1"/>
      <c r="F275" s="1"/>
      <c r="G275" s="1"/>
    </row>
    <row r="276" spans="3:7" ht="12.75">
      <c r="C276" s="1"/>
      <c r="D276" s="1"/>
      <c r="E276" s="1"/>
      <c r="F276" s="1"/>
      <c r="G276" s="1"/>
    </row>
    <row r="277" spans="3:7" ht="12.75">
      <c r="C277" s="1"/>
      <c r="D277" s="1"/>
      <c r="E277" s="1"/>
      <c r="F277" s="1"/>
      <c r="G277" s="1"/>
    </row>
    <row r="278" spans="3:7" ht="12.75">
      <c r="C278" s="1"/>
      <c r="D278" s="1"/>
      <c r="E278" s="1"/>
      <c r="F278" s="1"/>
      <c r="G278" s="1"/>
    </row>
    <row r="279" spans="3:7" ht="12.75">
      <c r="C279" s="1"/>
      <c r="D279" s="1"/>
      <c r="E279" s="1"/>
      <c r="F279" s="1"/>
      <c r="G279" s="1"/>
    </row>
    <row r="280" spans="3:7" ht="12.75">
      <c r="C280" s="1"/>
      <c r="D280" s="1"/>
      <c r="E280" s="1"/>
      <c r="F280" s="1"/>
      <c r="G280" s="1"/>
    </row>
    <row r="281" spans="3:7" ht="12.75">
      <c r="C281" s="1"/>
      <c r="D281" s="1"/>
      <c r="E281" s="1"/>
      <c r="F281" s="1"/>
      <c r="G281" s="1"/>
    </row>
    <row r="282" spans="3:7" ht="12.75">
      <c r="C282" s="1"/>
      <c r="D282" s="1"/>
      <c r="E282" s="1"/>
      <c r="F282" s="1"/>
      <c r="G282" s="1"/>
    </row>
    <row r="283" spans="3:7" ht="12.75">
      <c r="C283" s="1"/>
      <c r="D283" s="1"/>
      <c r="E283" s="1"/>
      <c r="F283" s="1"/>
      <c r="G283" s="1"/>
    </row>
    <row r="284" spans="3:7" ht="12.75">
      <c r="C284" s="1"/>
      <c r="D284" s="1"/>
      <c r="E284" s="1"/>
      <c r="F284" s="1"/>
      <c r="G284" s="1"/>
    </row>
    <row r="285" spans="3:7" ht="12.75">
      <c r="C285" s="1"/>
      <c r="D285" s="1"/>
      <c r="E285" s="1"/>
      <c r="F285" s="1"/>
      <c r="G285" s="1"/>
    </row>
    <row r="286" spans="3:7" ht="12.75">
      <c r="C286" s="1"/>
      <c r="D286" s="1"/>
      <c r="E286" s="1"/>
      <c r="F286" s="1"/>
      <c r="G286" s="1"/>
    </row>
    <row r="287" spans="3:7" ht="12.75">
      <c r="C287" s="1"/>
      <c r="D287" s="1"/>
      <c r="E287" s="1"/>
      <c r="F287" s="1"/>
      <c r="G287" s="1"/>
    </row>
    <row r="288" spans="3:7" ht="12.75">
      <c r="C288" s="1"/>
      <c r="D288" s="1"/>
      <c r="E288" s="1"/>
      <c r="F288" s="1"/>
      <c r="G288" s="1"/>
    </row>
    <row r="289" spans="3:7" ht="12.75">
      <c r="C289" s="1"/>
      <c r="D289" s="1"/>
      <c r="E289" s="1"/>
      <c r="F289" s="1"/>
      <c r="G289" s="1"/>
    </row>
    <row r="290" spans="3:7" ht="12.75">
      <c r="C290" s="1"/>
      <c r="D290" s="1"/>
      <c r="E290" s="1"/>
      <c r="F290" s="1"/>
      <c r="G290" s="1"/>
    </row>
    <row r="291" spans="3:7" ht="12.75">
      <c r="C291" s="1"/>
      <c r="D291" s="1"/>
      <c r="E291" s="1"/>
      <c r="F291" s="1"/>
      <c r="G291" s="1"/>
    </row>
    <row r="292" spans="3:7" ht="12.75">
      <c r="C292" s="1"/>
      <c r="D292" s="1"/>
      <c r="E292" s="1"/>
      <c r="F292" s="1"/>
      <c r="G292" s="1"/>
    </row>
    <row r="293" spans="3:7" ht="12.75">
      <c r="C293" s="1"/>
      <c r="D293" s="1"/>
      <c r="E293" s="1"/>
      <c r="F293" s="1"/>
      <c r="G293" s="1"/>
    </row>
    <row r="294" spans="3:7" ht="12.75">
      <c r="C294" s="1"/>
      <c r="D294" s="1"/>
      <c r="E294" s="1"/>
      <c r="F294" s="1"/>
      <c r="G294" s="1"/>
    </row>
    <row r="295" spans="3:7" ht="12.75">
      <c r="C295" s="1"/>
      <c r="D295" s="1"/>
      <c r="E295" s="1"/>
      <c r="F295" s="1"/>
      <c r="G295" s="1"/>
    </row>
    <row r="296" spans="3:7" ht="12.75">
      <c r="C296" s="1"/>
      <c r="D296" s="1"/>
      <c r="E296" s="1"/>
      <c r="F296" s="1"/>
      <c r="G296" s="1"/>
    </row>
    <row r="297" spans="3:7" ht="12.75">
      <c r="C297" s="1"/>
      <c r="D297" s="1"/>
      <c r="E297" s="1"/>
      <c r="F297" s="1"/>
      <c r="G297" s="1"/>
    </row>
    <row r="298" spans="3:7" ht="12.75">
      <c r="C298" s="1"/>
      <c r="D298" s="1"/>
      <c r="E298" s="1"/>
      <c r="F298" s="1"/>
      <c r="G298" s="1"/>
    </row>
    <row r="299" spans="3:7" ht="12.75">
      <c r="C299" s="1"/>
      <c r="D299" s="1"/>
      <c r="E299" s="1"/>
      <c r="F299" s="1"/>
      <c r="G299" s="1"/>
    </row>
    <row r="300" spans="3:7" ht="12.75">
      <c r="C300" s="1"/>
      <c r="D300" s="1"/>
      <c r="E300" s="1"/>
      <c r="F300" s="1"/>
      <c r="G300" s="1"/>
    </row>
    <row r="301" spans="3:7" ht="12.75">
      <c r="C301" s="1"/>
      <c r="D301" s="1"/>
      <c r="E301" s="1"/>
      <c r="F301" s="1"/>
      <c r="G301" s="1"/>
    </row>
    <row r="302" spans="3:7" ht="12.75">
      <c r="C302" s="1"/>
      <c r="D302" s="1"/>
      <c r="E302" s="1"/>
      <c r="F302" s="1"/>
      <c r="G302" s="1"/>
    </row>
    <row r="303" spans="3:7" ht="12.75">
      <c r="C303" s="1"/>
      <c r="D303" s="1"/>
      <c r="E303" s="1"/>
      <c r="F303" s="1"/>
      <c r="G303" s="1"/>
    </row>
    <row r="304" spans="3:7" ht="12.75">
      <c r="C304" s="1"/>
      <c r="D304" s="1"/>
      <c r="E304" s="1"/>
      <c r="F304" s="1"/>
      <c r="G304" s="1"/>
    </row>
    <row r="305" spans="3:7" ht="12.75">
      <c r="C305" s="1"/>
      <c r="D305" s="1"/>
      <c r="E305" s="1"/>
      <c r="F305" s="1"/>
      <c r="G305" s="1"/>
    </row>
    <row r="306" spans="3:7" ht="12.75">
      <c r="C306" s="1"/>
      <c r="D306" s="1"/>
      <c r="E306" s="1"/>
      <c r="F306" s="1"/>
      <c r="G306" s="1"/>
    </row>
    <row r="307" spans="3:7" ht="12.75">
      <c r="C307" s="1"/>
      <c r="D307" s="1"/>
      <c r="E307" s="1"/>
      <c r="F307" s="1"/>
      <c r="G307" s="1"/>
    </row>
    <row r="308" spans="3:7" ht="12.75">
      <c r="C308" s="1"/>
      <c r="D308" s="1"/>
      <c r="E308" s="1"/>
      <c r="F308" s="1"/>
      <c r="G308" s="1"/>
    </row>
    <row r="309" spans="3:7" ht="12.75">
      <c r="C309" s="1"/>
      <c r="D309" s="1"/>
      <c r="E309" s="1"/>
      <c r="F309" s="1"/>
      <c r="G309" s="1"/>
    </row>
    <row r="310" spans="3:7" ht="12.75">
      <c r="C310" s="1"/>
      <c r="D310" s="1"/>
      <c r="E310" s="1"/>
      <c r="F310" s="1"/>
      <c r="G310" s="1"/>
    </row>
    <row r="311" spans="3:7" ht="12.75">
      <c r="C311" s="1"/>
      <c r="D311" s="1"/>
      <c r="E311" s="1"/>
      <c r="F311" s="1"/>
      <c r="G311" s="1"/>
    </row>
    <row r="312" spans="3:7" ht="12.75">
      <c r="C312" s="1"/>
      <c r="D312" s="1"/>
      <c r="E312" s="1"/>
      <c r="F312" s="1"/>
      <c r="G312" s="1"/>
    </row>
    <row r="313" spans="3:7" ht="12.75">
      <c r="C313" s="1"/>
      <c r="D313" s="1"/>
      <c r="E313" s="1"/>
      <c r="F313" s="1"/>
      <c r="G313" s="1"/>
    </row>
  </sheetData>
  <printOptions/>
  <pageMargins left="0.73" right="0.44" top="0.51" bottom="0.34" header="0.29" footer="0.2"/>
  <pageSetup fitToHeight="1" fitToWidth="1" horizontalDpi="600" verticalDpi="600" orientation="portrait" paperSize="9" scale="89" r:id="rId2"/>
  <headerFooter alignWithMargins="0">
    <oddFooter>&amp;C&amp;N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9"/>
  <sheetViews>
    <sheetView workbookViewId="0" topLeftCell="A1">
      <selection activeCell="E21" sqref="E2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45</v>
      </c>
    </row>
    <row r="2" ht="12.75">
      <c r="A2" t="s">
        <v>42</v>
      </c>
    </row>
    <row r="4" ht="12.75">
      <c r="A4" s="7" t="s">
        <v>11</v>
      </c>
    </row>
    <row r="5" spans="3:5" ht="12.75">
      <c r="C5" s="9"/>
      <c r="D5" s="16"/>
      <c r="E5" s="9"/>
    </row>
    <row r="6" spans="3:5" ht="12.75">
      <c r="C6" s="9" t="s">
        <v>80</v>
      </c>
      <c r="D6" s="16"/>
      <c r="E6" s="9" t="s">
        <v>80</v>
      </c>
    </row>
    <row r="7" spans="3:5" ht="12.75">
      <c r="C7" s="34" t="s">
        <v>96</v>
      </c>
      <c r="D7" s="16"/>
      <c r="E7" s="34" t="s">
        <v>44</v>
      </c>
    </row>
    <row r="8" spans="3:5" ht="12.75">
      <c r="C8" s="9" t="s">
        <v>2</v>
      </c>
      <c r="D8" s="16"/>
      <c r="E8" s="9" t="s">
        <v>2</v>
      </c>
    </row>
    <row r="9" spans="3:5" ht="12.75">
      <c r="C9" s="9"/>
      <c r="D9" s="16"/>
      <c r="E9" s="9"/>
    </row>
    <row r="10" ht="12.75">
      <c r="A10" s="7" t="s">
        <v>81</v>
      </c>
    </row>
    <row r="11" spans="1:5" ht="12.75">
      <c r="A11" t="s">
        <v>12</v>
      </c>
      <c r="C11" s="1">
        <v>17406</v>
      </c>
      <c r="D11" s="10"/>
      <c r="E11" s="1">
        <v>18421</v>
      </c>
    </row>
    <row r="12" spans="1:5" ht="12.75">
      <c r="A12" t="s">
        <v>14</v>
      </c>
      <c r="C12" s="1">
        <v>52</v>
      </c>
      <c r="D12" s="10"/>
      <c r="E12" s="1">
        <v>52</v>
      </c>
    </row>
    <row r="13" spans="1:5" ht="12.75">
      <c r="A13" t="s">
        <v>58</v>
      </c>
      <c r="C13" s="1">
        <v>25078</v>
      </c>
      <c r="D13" s="10"/>
      <c r="E13" s="1">
        <v>77088</v>
      </c>
    </row>
    <row r="14" spans="1:5" ht="12.75">
      <c r="A14" t="s">
        <v>13</v>
      </c>
      <c r="C14" s="1">
        <v>160</v>
      </c>
      <c r="D14" s="10"/>
      <c r="E14" s="1">
        <v>174</v>
      </c>
    </row>
    <row r="15" spans="3:5" ht="12.75">
      <c r="C15" s="1"/>
      <c r="D15" s="10"/>
      <c r="E15" s="1"/>
    </row>
    <row r="16" spans="3:5" ht="12.75">
      <c r="C16" s="4">
        <f>SUM(C11:C15)</f>
        <v>42696</v>
      </c>
      <c r="D16" s="10"/>
      <c r="E16" s="4">
        <f>SUM(E11:E15)</f>
        <v>95735</v>
      </c>
    </row>
    <row r="17" spans="3:5" ht="12.75">
      <c r="C17" s="1"/>
      <c r="D17" s="10"/>
      <c r="E17" s="1"/>
    </row>
    <row r="18" spans="1:5" ht="12.75">
      <c r="A18" s="38" t="s">
        <v>15</v>
      </c>
      <c r="B18" s="20"/>
      <c r="C18" s="1"/>
      <c r="D18" s="10"/>
      <c r="E18" s="1"/>
    </row>
    <row r="19" spans="1:5" ht="12.75">
      <c r="A19" s="30" t="s">
        <v>36</v>
      </c>
      <c r="B19" s="20"/>
      <c r="C19" s="36">
        <v>150255</v>
      </c>
      <c r="D19" s="10"/>
      <c r="E19" s="36">
        <v>91469</v>
      </c>
    </row>
    <row r="20" spans="1:5" ht="12.75">
      <c r="A20" s="20" t="s">
        <v>16</v>
      </c>
      <c r="B20" s="20"/>
      <c r="C20" s="37">
        <v>6262</v>
      </c>
      <c r="D20" s="10"/>
      <c r="E20" s="37">
        <v>7736</v>
      </c>
    </row>
    <row r="21" spans="1:5" ht="12.75">
      <c r="A21" s="20" t="s">
        <v>64</v>
      </c>
      <c r="B21" s="20"/>
      <c r="C21" s="37">
        <v>25027</v>
      </c>
      <c r="D21" s="10"/>
      <c r="E21" s="37">
        <f>35118</f>
        <v>35118</v>
      </c>
    </row>
    <row r="22" spans="1:5" ht="12.75">
      <c r="A22" s="20" t="s">
        <v>62</v>
      </c>
      <c r="B22" s="20"/>
      <c r="C22" s="37">
        <v>361</v>
      </c>
      <c r="D22" s="10"/>
      <c r="E22" s="37">
        <v>341</v>
      </c>
    </row>
    <row r="23" spans="1:5" ht="12.75">
      <c r="A23" s="20" t="s">
        <v>88</v>
      </c>
      <c r="B23" s="20"/>
      <c r="C23" s="37">
        <v>4080</v>
      </c>
      <c r="D23" s="10"/>
      <c r="E23" s="37">
        <v>6890</v>
      </c>
    </row>
    <row r="24" spans="1:5" ht="12.75">
      <c r="A24" s="20"/>
      <c r="B24" s="20"/>
      <c r="C24" s="37"/>
      <c r="D24" s="10"/>
      <c r="E24" s="37"/>
    </row>
    <row r="25" spans="1:5" ht="12.75">
      <c r="A25" s="20"/>
      <c r="B25" s="20"/>
      <c r="C25" s="35">
        <f>SUM(C19:C23)</f>
        <v>185985</v>
      </c>
      <c r="D25" s="10"/>
      <c r="E25" s="35">
        <f>SUM(E19:E23)</f>
        <v>141554</v>
      </c>
    </row>
    <row r="26" spans="1:5" ht="12.75">
      <c r="A26" s="20"/>
      <c r="B26" s="20"/>
      <c r="C26" s="1"/>
      <c r="D26" s="10"/>
      <c r="E26" s="1"/>
    </row>
    <row r="27" spans="1:5" ht="12.75">
      <c r="A27" s="28" t="s">
        <v>17</v>
      </c>
      <c r="B27" s="20"/>
      <c r="C27" s="1"/>
      <c r="D27" s="10"/>
      <c r="E27" s="1"/>
    </row>
    <row r="28" spans="1:5" ht="12.75">
      <c r="A28" s="20" t="s">
        <v>18</v>
      </c>
      <c r="B28" s="20"/>
      <c r="C28" s="36">
        <v>27414</v>
      </c>
      <c r="D28" s="10"/>
      <c r="E28" s="36">
        <v>29284</v>
      </c>
    </row>
    <row r="29" spans="1:5" ht="12.75">
      <c r="A29" s="20" t="s">
        <v>61</v>
      </c>
      <c r="B29" s="20"/>
      <c r="C29" s="37">
        <v>24625</v>
      </c>
      <c r="D29" s="10"/>
      <c r="E29" s="37">
        <v>32606</v>
      </c>
    </row>
    <row r="30" spans="1:5" ht="12.75">
      <c r="A30" s="20" t="s">
        <v>19</v>
      </c>
      <c r="B30" s="20"/>
      <c r="C30" s="46">
        <v>5661</v>
      </c>
      <c r="D30" s="10"/>
      <c r="E30" s="37">
        <v>6834</v>
      </c>
    </row>
    <row r="31" spans="1:5" ht="12.75">
      <c r="A31" s="20"/>
      <c r="B31" s="20"/>
      <c r="C31" s="37"/>
      <c r="D31" s="10"/>
      <c r="E31" s="37"/>
    </row>
    <row r="32" spans="1:5" ht="12.75">
      <c r="A32" s="20"/>
      <c r="B32" s="20"/>
      <c r="C32" s="35">
        <f>SUM(C28:C30)</f>
        <v>57700</v>
      </c>
      <c r="D32" s="10"/>
      <c r="E32" s="35">
        <f>SUM(E28:E30)</f>
        <v>68724</v>
      </c>
    </row>
    <row r="33" spans="3:5" ht="12.75">
      <c r="C33" s="1"/>
      <c r="D33" s="10"/>
      <c r="E33" s="1"/>
    </row>
    <row r="34" spans="1:5" ht="12.75">
      <c r="A34" t="s">
        <v>63</v>
      </c>
      <c r="C34" s="1">
        <f>C25-C32</f>
        <v>128285</v>
      </c>
      <c r="D34" s="10"/>
      <c r="E34" s="1">
        <f>E25-E32</f>
        <v>72830</v>
      </c>
    </row>
    <row r="35" spans="3:5" ht="12.75">
      <c r="C35" s="2"/>
      <c r="D35" s="10"/>
      <c r="E35" s="2"/>
    </row>
    <row r="36" spans="3:5" ht="13.5" thickBot="1">
      <c r="C36" s="3">
        <f>C34+C12+C14+C11+C13</f>
        <v>170981</v>
      </c>
      <c r="D36" s="10"/>
      <c r="E36" s="3">
        <f>E34+E12+E14+E11+E13</f>
        <v>168565</v>
      </c>
    </row>
    <row r="37" spans="3:5" ht="13.5" thickTop="1">
      <c r="C37" s="1"/>
      <c r="D37" s="10"/>
      <c r="E37" s="1"/>
    </row>
    <row r="38" spans="1:5" ht="12.75">
      <c r="A38" t="s">
        <v>20</v>
      </c>
      <c r="C38" s="1"/>
      <c r="D38" s="10"/>
      <c r="E38" s="1"/>
    </row>
    <row r="39" spans="1:5" ht="12.75">
      <c r="A39" t="s">
        <v>21</v>
      </c>
      <c r="C39" s="1">
        <v>206756</v>
      </c>
      <c r="D39" s="10"/>
      <c r="E39" s="1">
        <v>193247</v>
      </c>
    </row>
    <row r="40" spans="1:5" ht="12.75">
      <c r="A40" t="s">
        <v>22</v>
      </c>
      <c r="C40" s="5">
        <v>-57918</v>
      </c>
      <c r="D40" s="17"/>
      <c r="E40" s="5">
        <f>-62626+6247</f>
        <v>-56379</v>
      </c>
    </row>
    <row r="41" spans="3:5" ht="12.75">
      <c r="C41" s="2"/>
      <c r="D41" s="10"/>
      <c r="E41" s="2"/>
    </row>
    <row r="42" spans="1:5" ht="12.75">
      <c r="A42" s="7" t="s">
        <v>107</v>
      </c>
      <c r="C42" s="1">
        <f>SUM(C39:C41)</f>
        <v>148838</v>
      </c>
      <c r="D42" s="10"/>
      <c r="E42" s="1">
        <f>SUM(E39:E41)</f>
        <v>136868</v>
      </c>
    </row>
    <row r="43" spans="3:5" ht="12.75">
      <c r="C43" s="1"/>
      <c r="D43" s="10"/>
      <c r="E43" s="1"/>
    </row>
    <row r="44" spans="1:5" ht="12.75">
      <c r="A44" t="s">
        <v>23</v>
      </c>
      <c r="C44" s="1">
        <v>11738</v>
      </c>
      <c r="D44" s="10"/>
      <c r="E44" s="1">
        <v>20100</v>
      </c>
    </row>
    <row r="45" spans="1:5" ht="12.75">
      <c r="A45" t="s">
        <v>24</v>
      </c>
      <c r="C45" s="2">
        <v>10405</v>
      </c>
      <c r="D45" s="10"/>
      <c r="E45" s="2">
        <v>11597</v>
      </c>
    </row>
    <row r="46" spans="3:5" ht="13.5" thickBot="1">
      <c r="C46" s="6">
        <f>SUM(C42:C45)</f>
        <v>170981</v>
      </c>
      <c r="D46" s="10"/>
      <c r="E46" s="6">
        <f>SUM(E42:E45)</f>
        <v>168565</v>
      </c>
    </row>
    <row r="47" spans="3:5" ht="13.5" thickTop="1">
      <c r="C47" s="1"/>
      <c r="D47" s="10"/>
      <c r="E47" s="1"/>
    </row>
    <row r="48" spans="1:5" ht="13.5" thickBot="1">
      <c r="A48" t="s">
        <v>37</v>
      </c>
      <c r="C48" s="11">
        <f>(C42-C14)/C39</f>
        <v>0.7190988411460852</v>
      </c>
      <c r="D48" s="18"/>
      <c r="E48" s="11">
        <f>(E42-E14)/E39</f>
        <v>0.7073538010939368</v>
      </c>
    </row>
    <row r="49" spans="3:5" ht="13.5" thickTop="1">
      <c r="C49" s="1"/>
      <c r="D49" s="10"/>
      <c r="E49" s="1"/>
    </row>
    <row r="50" ht="12.75">
      <c r="E50" s="1"/>
    </row>
    <row r="51" ht="12.75">
      <c r="E51" s="1"/>
    </row>
    <row r="52" ht="12.75">
      <c r="E52" s="1"/>
    </row>
    <row r="53" ht="12.75">
      <c r="E53" s="1"/>
    </row>
    <row r="54" ht="12.75">
      <c r="E54" s="1"/>
    </row>
    <row r="55" ht="12.75">
      <c r="E55" s="1"/>
    </row>
    <row r="56" ht="12.75">
      <c r="E56" s="1"/>
    </row>
    <row r="57" spans="1:5" ht="12.75">
      <c r="A57" t="s">
        <v>41</v>
      </c>
      <c r="E57" s="1"/>
    </row>
    <row r="58" spans="1:5" ht="12.75">
      <c r="A58" t="s">
        <v>46</v>
      </c>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sheetData>
  <printOptions/>
  <pageMargins left="0.76" right="0.41" top="0.77" bottom="0.73" header="0.34" footer="0.5"/>
  <pageSetup fitToHeight="1" fitToWidth="1"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5"/>
  <sheetViews>
    <sheetView workbookViewId="0" topLeftCell="A15">
      <selection activeCell="F21" sqref="F21"/>
    </sheetView>
  </sheetViews>
  <sheetFormatPr defaultColWidth="9.140625" defaultRowHeight="12.75"/>
  <cols>
    <col min="1" max="1" width="29.57421875" style="0" customWidth="1"/>
    <col min="2" max="2" width="11.421875" style="0" customWidth="1"/>
    <col min="3" max="3" width="11.28125" style="0" customWidth="1"/>
    <col min="4" max="4" width="12.7109375" style="0" customWidth="1"/>
    <col min="5" max="5" width="12.140625" style="0" customWidth="1"/>
  </cols>
  <sheetData>
    <row r="1" ht="15.75">
      <c r="A1" s="8" t="s">
        <v>45</v>
      </c>
    </row>
    <row r="2" ht="12.75">
      <c r="A2" t="s">
        <v>42</v>
      </c>
    </row>
    <row r="6" ht="12.75">
      <c r="A6" s="7" t="s">
        <v>48</v>
      </c>
    </row>
    <row r="7" ht="12.75">
      <c r="A7" s="7" t="s">
        <v>105</v>
      </c>
    </row>
    <row r="8" ht="12.75">
      <c r="A8" s="7"/>
    </row>
    <row r="9" ht="12.75">
      <c r="E9" s="9"/>
    </row>
    <row r="10" spans="2:6" ht="12.75">
      <c r="B10" s="9"/>
      <c r="C10" s="59" t="s">
        <v>92</v>
      </c>
      <c r="D10" s="59"/>
      <c r="E10" s="19"/>
      <c r="F10" s="9"/>
    </row>
    <row r="11" spans="2:6" ht="12.75">
      <c r="B11" s="9" t="s">
        <v>49</v>
      </c>
      <c r="C11" s="9" t="s">
        <v>49</v>
      </c>
      <c r="D11" s="9" t="s">
        <v>67</v>
      </c>
      <c r="E11" s="9" t="s">
        <v>68</v>
      </c>
      <c r="F11" s="9"/>
    </row>
    <row r="12" spans="2:6" ht="12.75">
      <c r="B12" s="9" t="s">
        <v>50</v>
      </c>
      <c r="C12" s="9" t="s">
        <v>93</v>
      </c>
      <c r="D12" s="9" t="s">
        <v>65</v>
      </c>
      <c r="E12" s="9" t="s">
        <v>69</v>
      </c>
      <c r="F12" s="9" t="s">
        <v>51</v>
      </c>
    </row>
    <row r="13" spans="2:6" ht="12.75">
      <c r="B13" s="9" t="s">
        <v>2</v>
      </c>
      <c r="C13" s="9" t="s">
        <v>2</v>
      </c>
      <c r="D13" s="9" t="s">
        <v>2</v>
      </c>
      <c r="E13" s="9" t="s">
        <v>2</v>
      </c>
      <c r="F13" s="9" t="s">
        <v>2</v>
      </c>
    </row>
    <row r="14" spans="2:6" ht="12.75">
      <c r="B14" s="9"/>
      <c r="C14" s="9"/>
      <c r="D14" s="9"/>
      <c r="E14" s="9"/>
      <c r="F14" s="9"/>
    </row>
    <row r="15" spans="1:6" ht="12.75">
      <c r="A15" s="45" t="s">
        <v>98</v>
      </c>
      <c r="B15" s="9"/>
      <c r="C15" s="9"/>
      <c r="D15" s="9"/>
      <c r="E15" s="9"/>
      <c r="F15" s="9"/>
    </row>
    <row r="16" ht="12.75">
      <c r="C16" s="42"/>
    </row>
    <row r="17" spans="1:6" ht="12.75">
      <c r="A17" t="s">
        <v>66</v>
      </c>
      <c r="B17" s="1">
        <f>'balance sheet'!E39</f>
        <v>193247</v>
      </c>
      <c r="C17" s="42">
        <v>0</v>
      </c>
      <c r="D17" s="1">
        <v>6247</v>
      </c>
      <c r="E17" s="1">
        <v>-62626</v>
      </c>
      <c r="F17" s="1">
        <f>SUM(B17:E17)</f>
        <v>136868</v>
      </c>
    </row>
    <row r="18" spans="2:6" ht="12.75">
      <c r="B18" s="23"/>
      <c r="C18" s="42"/>
      <c r="D18" s="23"/>
      <c r="E18" s="23"/>
      <c r="F18" s="23"/>
    </row>
    <row r="19" spans="1:6" ht="12.75">
      <c r="A19" t="s">
        <v>71</v>
      </c>
      <c r="B19" s="23">
        <v>13509</v>
      </c>
      <c r="C19" s="42">
        <v>0</v>
      </c>
      <c r="D19" s="23">
        <v>-806</v>
      </c>
      <c r="E19" s="23">
        <v>-733</v>
      </c>
      <c r="F19" s="23">
        <f>SUM(B19:E19)</f>
        <v>11970</v>
      </c>
    </row>
    <row r="20" spans="2:6" ht="12.75">
      <c r="B20" s="23"/>
      <c r="C20" s="42"/>
      <c r="D20" s="23"/>
      <c r="E20" s="23"/>
      <c r="F20" s="23"/>
    </row>
    <row r="21" spans="1:6" ht="13.5" thickBot="1">
      <c r="A21" t="s">
        <v>100</v>
      </c>
      <c r="B21" s="26">
        <f>'balance sheet'!C39</f>
        <v>206756</v>
      </c>
      <c r="C21" s="26">
        <f>'balance sheet'!D39</f>
        <v>0</v>
      </c>
      <c r="D21" s="26">
        <f>SUM(D17:D20)</f>
        <v>5441</v>
      </c>
      <c r="E21" s="26">
        <f>SUM(E17:E20)</f>
        <v>-63359</v>
      </c>
      <c r="F21" s="26">
        <f>SUM(F17:F20)</f>
        <v>148838</v>
      </c>
    </row>
    <row r="22" spans="2:5" ht="13.5" thickTop="1">
      <c r="B22" s="23"/>
      <c r="C22" s="43"/>
      <c r="D22" s="23"/>
      <c r="E22" s="23"/>
    </row>
    <row r="23" spans="2:5" ht="12.75">
      <c r="B23" s="23"/>
      <c r="C23" s="43"/>
      <c r="D23" s="23"/>
      <c r="E23" s="23"/>
    </row>
    <row r="24" spans="1:5" ht="12.75">
      <c r="A24" s="45" t="s">
        <v>99</v>
      </c>
      <c r="B24" s="23"/>
      <c r="C24" s="43"/>
      <c r="D24" s="23"/>
      <c r="E24" s="23"/>
    </row>
    <row r="25" spans="2:5" ht="12.75">
      <c r="B25" s="23"/>
      <c r="C25" s="23"/>
      <c r="D25" s="23"/>
      <c r="E25" s="23"/>
    </row>
    <row r="26" spans="1:6" ht="12.75">
      <c r="A26" t="s">
        <v>91</v>
      </c>
      <c r="B26" s="43">
        <v>18000</v>
      </c>
      <c r="C26" s="43">
        <v>2225</v>
      </c>
      <c r="D26" s="43">
        <v>4883</v>
      </c>
      <c r="E26" s="43">
        <v>-60411</v>
      </c>
      <c r="F26" s="42">
        <f>SUM(B26:E26)</f>
        <v>-35303</v>
      </c>
    </row>
    <row r="27" spans="2:6" ht="12.75">
      <c r="B27" s="43"/>
      <c r="C27" s="43"/>
      <c r="D27" s="43"/>
      <c r="E27" s="43"/>
      <c r="F27" s="42"/>
    </row>
    <row r="28" spans="1:6" ht="12.75">
      <c r="A28" t="s">
        <v>117</v>
      </c>
      <c r="B28" s="43">
        <v>175247</v>
      </c>
      <c r="C28" s="43">
        <v>0</v>
      </c>
      <c r="D28" s="43">
        <v>4551</v>
      </c>
      <c r="E28" s="43">
        <v>-3170</v>
      </c>
      <c r="F28" s="42">
        <f>SUM(B28:E28)</f>
        <v>176628</v>
      </c>
    </row>
    <row r="29" spans="2:6" ht="12.75">
      <c r="B29" s="43"/>
      <c r="C29" s="43"/>
      <c r="D29" s="43"/>
      <c r="E29" s="43"/>
      <c r="F29" s="42"/>
    </row>
    <row r="30" spans="1:6" ht="13.5" thickBot="1">
      <c r="A30" t="s">
        <v>101</v>
      </c>
      <c r="B30" s="44">
        <f>SUM(B26:B29)</f>
        <v>193247</v>
      </c>
      <c r="C30" s="44">
        <f>SUM(C26:C29)</f>
        <v>2225</v>
      </c>
      <c r="D30" s="44">
        <f>SUM(D26:D29)</f>
        <v>9434</v>
      </c>
      <c r="E30" s="44">
        <f>SUM(E26:E29)</f>
        <v>-63581</v>
      </c>
      <c r="F30" s="44">
        <f>SUM(F26:F29)</f>
        <v>141325</v>
      </c>
    </row>
    <row r="31" spans="2:5" ht="13.5" thickTop="1">
      <c r="B31" s="23"/>
      <c r="C31" s="23"/>
      <c r="D31" s="23"/>
      <c r="E31" s="23"/>
    </row>
    <row r="32" spans="1:5" ht="12.75">
      <c r="A32" s="13"/>
      <c r="B32" s="23"/>
      <c r="C32" s="23"/>
      <c r="D32" s="23"/>
      <c r="E32" s="23"/>
    </row>
    <row r="33" spans="1:6" ht="12.75">
      <c r="A33" s="15"/>
      <c r="B33" s="27"/>
      <c r="C33" s="27"/>
      <c r="D33" s="27"/>
      <c r="E33" s="27"/>
      <c r="F33" s="15"/>
    </row>
    <row r="34" spans="1:6" ht="12.75">
      <c r="A34" s="15"/>
      <c r="B34" s="27"/>
      <c r="C34" s="27"/>
      <c r="D34" s="27"/>
      <c r="E34" s="27"/>
      <c r="F34" s="15"/>
    </row>
    <row r="35" spans="1:6" ht="12.75">
      <c r="A35" s="15"/>
      <c r="B35" s="27"/>
      <c r="C35" s="27"/>
      <c r="D35" s="27"/>
      <c r="E35" s="27"/>
      <c r="F35" s="15"/>
    </row>
    <row r="36" spans="1:6" ht="12.75">
      <c r="A36" s="15"/>
      <c r="B36" s="15"/>
      <c r="C36" s="15"/>
      <c r="D36" s="15"/>
      <c r="E36" s="15"/>
      <c r="F36" s="15"/>
    </row>
    <row r="54" ht="12.75">
      <c r="A54" t="s">
        <v>57</v>
      </c>
    </row>
    <row r="55" ht="12.75">
      <c r="A55" t="s">
        <v>47</v>
      </c>
    </row>
  </sheetData>
  <mergeCells count="1">
    <mergeCell ref="C10:D10"/>
  </mergeCells>
  <printOptions/>
  <pageMargins left="0.75" right="0.39" top="1" bottom="0.78" header="0.5" footer="0.5"/>
  <pageSetup fitToHeight="1" fitToWidth="1" horizontalDpi="600" verticalDpi="600" orientation="portrait" scale="96"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28"/>
  <sheetViews>
    <sheetView workbookViewId="0" topLeftCell="A3">
      <selection activeCell="E21" sqref="E21"/>
    </sheetView>
  </sheetViews>
  <sheetFormatPr defaultColWidth="9.140625" defaultRowHeight="12.75"/>
  <cols>
    <col min="1" max="1" width="1.7109375" style="0" customWidth="1"/>
    <col min="2" max="2" width="41.28125" style="0" customWidth="1"/>
    <col min="3" max="3" width="11.28125" style="0" customWidth="1"/>
    <col min="4" max="4" width="14.28125" style="20" customWidth="1"/>
    <col min="5" max="5" width="5.00390625" style="50" customWidth="1"/>
    <col min="6" max="6" width="11.421875" style="20" customWidth="1"/>
    <col min="7" max="7" width="8.28125" style="0" customWidth="1"/>
  </cols>
  <sheetData>
    <row r="1" ht="15.75">
      <c r="A1" s="8" t="s">
        <v>45</v>
      </c>
    </row>
    <row r="2" ht="12.75">
      <c r="A2" t="s">
        <v>42</v>
      </c>
    </row>
    <row r="4" ht="12.75">
      <c r="A4" s="7" t="s">
        <v>102</v>
      </c>
    </row>
    <row r="6" spans="3:6" ht="12.75">
      <c r="C6" s="7"/>
      <c r="D6" s="21" t="s">
        <v>103</v>
      </c>
      <c r="E6" s="51"/>
      <c r="F6" s="21" t="s">
        <v>103</v>
      </c>
    </row>
    <row r="7" spans="3:6" ht="12.75">
      <c r="C7" s="7"/>
      <c r="D7" s="39" t="s">
        <v>96</v>
      </c>
      <c r="E7" s="52"/>
      <c r="F7" s="39" t="s">
        <v>104</v>
      </c>
    </row>
    <row r="8" spans="3:6" ht="12.75">
      <c r="C8" s="7"/>
      <c r="D8" s="21" t="s">
        <v>2</v>
      </c>
      <c r="E8" s="51"/>
      <c r="F8" s="21" t="s">
        <v>2</v>
      </c>
    </row>
    <row r="9" spans="1:6" ht="12.75">
      <c r="A9" s="7" t="s">
        <v>82</v>
      </c>
      <c r="D9" s="22"/>
      <c r="E9" s="53"/>
      <c r="F9" s="22"/>
    </row>
    <row r="10" spans="4:6" ht="6.75" customHeight="1">
      <c r="D10" s="23"/>
      <c r="E10" s="27"/>
      <c r="F10" s="23"/>
    </row>
    <row r="11" spans="1:6" ht="12.75">
      <c r="A11" t="s">
        <v>112</v>
      </c>
      <c r="D11" s="23">
        <v>-398</v>
      </c>
      <c r="E11" s="27"/>
      <c r="F11" s="23">
        <v>3281</v>
      </c>
    </row>
    <row r="12" spans="4:6" ht="6" customHeight="1">
      <c r="D12" s="23"/>
      <c r="E12" s="27"/>
      <c r="F12" s="23"/>
    </row>
    <row r="13" spans="1:6" ht="12.75">
      <c r="A13" t="s">
        <v>59</v>
      </c>
      <c r="D13" s="23"/>
      <c r="E13" s="27"/>
      <c r="F13" s="23"/>
    </row>
    <row r="14" spans="2:6" ht="12.75">
      <c r="B14" t="s">
        <v>25</v>
      </c>
      <c r="D14" s="23">
        <v>1081</v>
      </c>
      <c r="E14" s="27"/>
      <c r="F14" s="23">
        <v>1783</v>
      </c>
    </row>
    <row r="15" spans="2:6" ht="12.75">
      <c r="B15" t="s">
        <v>26</v>
      </c>
      <c r="D15" s="23">
        <v>1135</v>
      </c>
      <c r="E15" s="27"/>
      <c r="F15" s="23">
        <v>1946</v>
      </c>
    </row>
    <row r="16" spans="2:6" ht="12.75">
      <c r="B16" t="s">
        <v>39</v>
      </c>
      <c r="D16" s="23">
        <v>-334</v>
      </c>
      <c r="E16" s="27"/>
      <c r="F16" s="23">
        <v>-305</v>
      </c>
    </row>
    <row r="17" spans="2:6" ht="12.75">
      <c r="B17" t="s">
        <v>54</v>
      </c>
      <c r="D17" s="23">
        <v>-791</v>
      </c>
      <c r="E17" s="27"/>
      <c r="F17" s="23">
        <v>0</v>
      </c>
    </row>
    <row r="18" spans="2:6" ht="12.75">
      <c r="B18" t="s">
        <v>55</v>
      </c>
      <c r="D18" s="23">
        <v>15</v>
      </c>
      <c r="E18" s="27"/>
      <c r="F18" s="23">
        <v>0</v>
      </c>
    </row>
    <row r="19" spans="2:6" ht="12.75">
      <c r="B19" t="s">
        <v>52</v>
      </c>
      <c r="D19" s="27">
        <v>-120</v>
      </c>
      <c r="E19" s="27"/>
      <c r="F19" s="27">
        <v>-3</v>
      </c>
    </row>
    <row r="20" spans="4:6" ht="6" customHeight="1">
      <c r="D20" s="24"/>
      <c r="E20" s="27"/>
      <c r="F20" s="24"/>
    </row>
    <row r="21" spans="1:6" ht="12.75">
      <c r="A21" t="s">
        <v>127</v>
      </c>
      <c r="D21" s="23">
        <f>SUM(D11:D19)</f>
        <v>588</v>
      </c>
      <c r="E21" s="27"/>
      <c r="F21" s="23">
        <f>SUM(F11:F19)</f>
        <v>6702</v>
      </c>
    </row>
    <row r="22" spans="4:6" ht="5.25" customHeight="1">
      <c r="D22" s="23"/>
      <c r="E22" s="27"/>
      <c r="F22" s="23"/>
    </row>
    <row r="23" spans="1:6" ht="12.75">
      <c r="A23" t="s">
        <v>27</v>
      </c>
      <c r="D23" s="23"/>
      <c r="E23" s="27"/>
      <c r="F23" s="23"/>
    </row>
    <row r="24" spans="2:6" ht="12.75">
      <c r="B24" t="s">
        <v>28</v>
      </c>
      <c r="D24" s="23">
        <v>4876</v>
      </c>
      <c r="E24" s="27"/>
      <c r="F24" s="23">
        <v>-3336</v>
      </c>
    </row>
    <row r="25" spans="2:6" ht="12.75">
      <c r="B25" t="s">
        <v>29</v>
      </c>
      <c r="D25" s="27">
        <v>-1870</v>
      </c>
      <c r="E25" s="27"/>
      <c r="F25" s="27">
        <v>4668</v>
      </c>
    </row>
    <row r="26" spans="4:6" ht="4.5" customHeight="1">
      <c r="D26" s="24"/>
      <c r="E26" s="27"/>
      <c r="F26" s="24"/>
    </row>
    <row r="27" spans="1:6" ht="12.75">
      <c r="A27" t="s">
        <v>83</v>
      </c>
      <c r="D27" s="27">
        <f>SUM(D21:D25)</f>
        <v>3594</v>
      </c>
      <c r="E27" s="27"/>
      <c r="F27" s="27">
        <f>SUM(F21:F25)</f>
        <v>8034</v>
      </c>
    </row>
    <row r="28" spans="2:6" ht="12.75">
      <c r="B28" t="s">
        <v>32</v>
      </c>
      <c r="D28" s="23">
        <v>-1135</v>
      </c>
      <c r="E28" s="27"/>
      <c r="F28" s="23">
        <v>-1946</v>
      </c>
    </row>
    <row r="29" spans="2:6" ht="12.75">
      <c r="B29" t="s">
        <v>30</v>
      </c>
      <c r="D29" s="23">
        <v>-2660</v>
      </c>
      <c r="E29" s="27"/>
      <c r="F29" s="23">
        <v>-2773</v>
      </c>
    </row>
    <row r="30" spans="4:6" ht="6.75" customHeight="1">
      <c r="D30" s="23"/>
      <c r="E30" s="27"/>
      <c r="F30" s="23"/>
    </row>
    <row r="31" spans="1:6" ht="12.75">
      <c r="A31" t="s">
        <v>113</v>
      </c>
      <c r="D31" s="25">
        <f>SUM(D27:D29)</f>
        <v>-201</v>
      </c>
      <c r="E31" s="27"/>
      <c r="F31" s="25">
        <f>SUM(F27:F29)</f>
        <v>3315</v>
      </c>
    </row>
    <row r="32" spans="4:6" ht="7.5" customHeight="1">
      <c r="D32" s="23"/>
      <c r="E32" s="27"/>
      <c r="F32" s="23"/>
    </row>
    <row r="33" spans="1:6" ht="12.75">
      <c r="A33" s="7" t="s">
        <v>84</v>
      </c>
      <c r="D33" s="23"/>
      <c r="E33" s="27"/>
      <c r="F33" s="23"/>
    </row>
    <row r="34" ht="6" customHeight="1"/>
    <row r="35" spans="1:6" ht="12.75">
      <c r="A35" t="s">
        <v>31</v>
      </c>
      <c r="D35" s="49">
        <v>334</v>
      </c>
      <c r="E35" s="27"/>
      <c r="F35" s="49">
        <v>305</v>
      </c>
    </row>
    <row r="36" spans="1:6" ht="12.75">
      <c r="A36" t="s">
        <v>116</v>
      </c>
      <c r="D36" s="40">
        <v>0</v>
      </c>
      <c r="E36" s="27"/>
      <c r="F36" s="40">
        <v>5075</v>
      </c>
    </row>
    <row r="37" spans="1:6" ht="12.75">
      <c r="A37" t="s">
        <v>60</v>
      </c>
      <c r="D37" s="40">
        <v>120</v>
      </c>
      <c r="E37" s="27"/>
      <c r="F37" s="40">
        <v>60</v>
      </c>
    </row>
    <row r="38" spans="1:6" ht="12.75">
      <c r="A38" t="s">
        <v>70</v>
      </c>
      <c r="D38" s="40">
        <v>-21</v>
      </c>
      <c r="E38" s="27"/>
      <c r="F38" s="40">
        <v>-15</v>
      </c>
    </row>
    <row r="39" spans="4:6" ht="4.5" customHeight="1">
      <c r="D39" s="40"/>
      <c r="E39" s="27"/>
      <c r="F39" s="40"/>
    </row>
    <row r="40" spans="1:6" ht="12.75">
      <c r="A40" t="s">
        <v>85</v>
      </c>
      <c r="D40" s="41">
        <f>SUM(D35:D38)</f>
        <v>433</v>
      </c>
      <c r="E40" s="27"/>
      <c r="F40" s="41">
        <f>SUM(F35:F38)</f>
        <v>5425</v>
      </c>
    </row>
    <row r="41" spans="4:6" ht="6" customHeight="1">
      <c r="D41" s="23"/>
      <c r="E41" s="27"/>
      <c r="F41" s="23"/>
    </row>
    <row r="42" spans="1:6" ht="12.75">
      <c r="A42" s="7" t="s">
        <v>86</v>
      </c>
      <c r="D42" s="23"/>
      <c r="E42" s="27"/>
      <c r="F42" s="23"/>
    </row>
    <row r="43" spans="1:6" ht="5.25" customHeight="1">
      <c r="A43" s="7"/>
      <c r="D43" s="23"/>
      <c r="E43" s="27"/>
      <c r="F43" s="23"/>
    </row>
    <row r="44" spans="1:6" ht="12.75" customHeight="1">
      <c r="A44" t="s">
        <v>53</v>
      </c>
      <c r="D44" s="49">
        <v>13509</v>
      </c>
      <c r="E44" s="27"/>
      <c r="F44" s="49">
        <f>'balance sheet'!D39-'balance sheet'!F39</f>
        <v>0</v>
      </c>
    </row>
    <row r="45" spans="1:6" ht="12.75">
      <c r="A45" t="s">
        <v>90</v>
      </c>
      <c r="D45" s="40">
        <v>2568</v>
      </c>
      <c r="E45" s="27"/>
      <c r="F45" s="40">
        <v>0</v>
      </c>
    </row>
    <row r="46" spans="1:6" ht="12.75">
      <c r="A46" t="s">
        <v>72</v>
      </c>
      <c r="D46" s="40">
        <v>5088</v>
      </c>
      <c r="E46" s="27"/>
      <c r="F46" s="40">
        <v>3298</v>
      </c>
    </row>
    <row r="47" spans="1:6" ht="12.75">
      <c r="A47" t="s">
        <v>38</v>
      </c>
      <c r="D47" s="40">
        <v>-22279</v>
      </c>
      <c r="E47" s="27"/>
      <c r="F47" s="40">
        <v>-5823</v>
      </c>
    </row>
    <row r="48" spans="4:6" ht="7.5" customHeight="1">
      <c r="D48" s="40"/>
      <c r="E48" s="27"/>
      <c r="F48" s="40"/>
    </row>
    <row r="49" spans="1:6" ht="12.75">
      <c r="A49" t="s">
        <v>114</v>
      </c>
      <c r="D49" s="41">
        <f>SUM(D44:D47)</f>
        <v>-1114</v>
      </c>
      <c r="E49" s="27"/>
      <c r="F49" s="41">
        <f>SUM(F44:F47)</f>
        <v>-2525</v>
      </c>
    </row>
    <row r="50" spans="4:6" ht="6" customHeight="1">
      <c r="D50" s="23"/>
      <c r="E50" s="27"/>
      <c r="F50" s="23"/>
    </row>
    <row r="51" spans="1:6" ht="12.75">
      <c r="A51" t="s">
        <v>115</v>
      </c>
      <c r="D51" s="23">
        <f>D31+D40+D49</f>
        <v>-882</v>
      </c>
      <c r="E51" s="27"/>
      <c r="F51" s="23">
        <f>F31+F40+F49</f>
        <v>6215</v>
      </c>
    </row>
    <row r="52" spans="1:6" ht="12.75">
      <c r="A52" t="s">
        <v>118</v>
      </c>
      <c r="D52" s="23">
        <v>-10406</v>
      </c>
      <c r="E52" s="27"/>
      <c r="F52" s="23">
        <v>830</v>
      </c>
    </row>
    <row r="53" spans="4:6" ht="7.5" customHeight="1">
      <c r="D53" s="23"/>
      <c r="E53" s="27"/>
      <c r="F53" s="23"/>
    </row>
    <row r="54" spans="1:6" ht="13.5" thickBot="1">
      <c r="A54" t="s">
        <v>119</v>
      </c>
      <c r="D54" s="26">
        <f>SUM(D51:D52)</f>
        <v>-11288</v>
      </c>
      <c r="E54" s="27"/>
      <c r="F54" s="26">
        <f>SUM(F51:F52)</f>
        <v>7045</v>
      </c>
    </row>
    <row r="55" spans="4:6" ht="6.75" customHeight="1" thickTop="1">
      <c r="D55" s="27"/>
      <c r="E55" s="27"/>
      <c r="F55" s="27"/>
    </row>
    <row r="56" spans="1:6" ht="12.75">
      <c r="A56" s="7" t="s">
        <v>95</v>
      </c>
      <c r="D56" s="27"/>
      <c r="E56" s="27"/>
      <c r="F56" s="27"/>
    </row>
    <row r="57" spans="1:6" ht="6" customHeight="1">
      <c r="A57" s="7"/>
      <c r="D57" s="27"/>
      <c r="E57" s="27"/>
      <c r="F57" s="27"/>
    </row>
    <row r="58" spans="1:6" ht="12.75">
      <c r="A58" s="14" t="s">
        <v>94</v>
      </c>
      <c r="D58" s="27">
        <v>3676</v>
      </c>
      <c r="E58" s="27"/>
      <c r="F58" s="27">
        <v>7045</v>
      </c>
    </row>
    <row r="59" spans="1:6" ht="12.75">
      <c r="A59" s="14" t="s">
        <v>89</v>
      </c>
      <c r="D59" s="27">
        <v>404</v>
      </c>
      <c r="E59" s="27"/>
      <c r="F59" s="27">
        <v>0</v>
      </c>
    </row>
    <row r="60" spans="1:6" ht="12.75">
      <c r="A60" s="14" t="s">
        <v>87</v>
      </c>
      <c r="D60" s="27">
        <v>-15015</v>
      </c>
      <c r="E60" s="27"/>
      <c r="F60" s="27">
        <v>0</v>
      </c>
    </row>
    <row r="61" spans="1:6" ht="5.25" customHeight="1">
      <c r="A61" s="14"/>
      <c r="D61" s="24"/>
      <c r="E61" s="27"/>
      <c r="F61" s="24"/>
    </row>
    <row r="62" spans="4:6" ht="12.75">
      <c r="D62" s="27">
        <f>SUM(D58:D60)</f>
        <v>-10935</v>
      </c>
      <c r="E62" s="27"/>
      <c r="F62" s="27">
        <f>SUM(F58:F60)</f>
        <v>7045</v>
      </c>
    </row>
    <row r="63" spans="1:6" ht="12.75">
      <c r="A63" t="s">
        <v>56</v>
      </c>
      <c r="D63" s="27">
        <v>-353</v>
      </c>
      <c r="E63" s="27"/>
      <c r="F63" s="27">
        <v>0</v>
      </c>
    </row>
    <row r="64" spans="4:6" ht="13.5" thickBot="1">
      <c r="D64" s="26">
        <f>SUM(D62:D63)</f>
        <v>-11288</v>
      </c>
      <c r="E64" s="27"/>
      <c r="F64" s="26">
        <f>SUM(F62:F63)</f>
        <v>7045</v>
      </c>
    </row>
    <row r="65" spans="4:6" ht="13.5" thickTop="1">
      <c r="D65" s="27"/>
      <c r="E65" s="27"/>
      <c r="F65" s="27"/>
    </row>
    <row r="66" spans="4:6" ht="12.75">
      <c r="D66" s="23"/>
      <c r="E66" s="27"/>
      <c r="F66" s="23"/>
    </row>
    <row r="67" ht="12.75">
      <c r="A67" t="s">
        <v>33</v>
      </c>
    </row>
    <row r="68" ht="12.75">
      <c r="A68" t="s">
        <v>47</v>
      </c>
    </row>
    <row r="74" spans="1:2" ht="12.75">
      <c r="A74" s="12"/>
      <c r="B74" s="13"/>
    </row>
    <row r="75" spans="1:2" ht="12.75">
      <c r="A75" s="12"/>
      <c r="B75" s="13"/>
    </row>
    <row r="76" spans="1:2" ht="12.75">
      <c r="A76" s="12"/>
      <c r="B76" s="13"/>
    </row>
    <row r="77" spans="1:2" ht="12.75">
      <c r="A77" s="12"/>
      <c r="B77" s="13"/>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row r="115" ht="12.75">
      <c r="A115" s="12"/>
    </row>
    <row r="116" ht="12.75">
      <c r="A116" s="12"/>
    </row>
    <row r="117" ht="12.75">
      <c r="A117" s="12"/>
    </row>
    <row r="118" ht="12.75">
      <c r="A118" s="12"/>
    </row>
    <row r="119" ht="12.75">
      <c r="A119" s="12"/>
    </row>
    <row r="120" ht="12.75">
      <c r="A120" s="12"/>
    </row>
    <row r="121" ht="12.75">
      <c r="A121" s="12"/>
    </row>
    <row r="122" ht="12.75">
      <c r="A122" s="12"/>
    </row>
    <row r="123" ht="12.75">
      <c r="A123" s="12"/>
    </row>
    <row r="124" ht="12.75">
      <c r="A124" s="12"/>
    </row>
    <row r="125" ht="12.75">
      <c r="A125" s="12"/>
    </row>
    <row r="126" ht="12.75">
      <c r="A126" s="12"/>
    </row>
    <row r="127" ht="12.75">
      <c r="A127" s="12"/>
    </row>
    <row r="128" ht="12.75">
      <c r="A128" s="12"/>
    </row>
  </sheetData>
  <printOptions/>
  <pageMargins left="0.71" right="0.59" top="0.36" bottom="0.38" header="0.29" footer="0.21"/>
  <pageSetup fitToHeight="1" fitToWidth="1" horizontalDpi="600" verticalDpi="600" orientation="portrait" scale="98"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Bertam Development Sdn Bhd</cp:lastModifiedBy>
  <cp:lastPrinted>2003-11-20T08:47:35Z</cp:lastPrinted>
  <dcterms:created xsi:type="dcterms:W3CDTF">2002-11-06T13:29:47Z</dcterms:created>
  <dcterms:modified xsi:type="dcterms:W3CDTF">2003-11-20T08:53:50Z</dcterms:modified>
  <cp:category/>
  <cp:version/>
  <cp:contentType/>
  <cp:contentStatus/>
</cp:coreProperties>
</file>